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kina\Desktop\"/>
    </mc:Choice>
  </mc:AlternateContent>
  <bookViews>
    <workbookView xWindow="225" yWindow="465" windowWidth="24555" windowHeight="13305" tabRatio="500"/>
  </bookViews>
  <sheets>
    <sheet name="Ajansara - Growth Hacking A-B" sheetId="1" r:id="rId1"/>
  </sheets>
  <definedNames>
    <definedName name="control_conversions">'Ajansara - Growth Hacking A-B'!$D$28</definedName>
    <definedName name="control_p">'Ajansara - Growth Hacking A-B'!$F$28</definedName>
    <definedName name="control_se">'Ajansara - Growth Hacking A-B'!$I$28</definedName>
    <definedName name="control_visitors">'Ajansara - Growth Hacking A-B'!$C$28</definedName>
    <definedName name="convs_A">'Ajansara - Growth Hacking A-B'!$E$6</definedName>
    <definedName name="convs_b">'Ajansara - Growth Hacking A-B'!$E$7</definedName>
    <definedName name="p">'Ajansara - Growth Hacking A-B'!$D$35</definedName>
    <definedName name="p_value">'Ajansara - Growth Hacking A-B'!#REF!</definedName>
    <definedName name="rate_a">'Ajansara - Growth Hacking A-B'!$D$12</definedName>
    <definedName name="rate_b">'Ajansara - Growth Hacking A-B'!$D$13</definedName>
    <definedName name="se_a">'Ajansara - Growth Hacking A-B'!$E$12</definedName>
    <definedName name="se_b">'Ajansara - Growth Hacking A-B'!$E$13</definedName>
    <definedName name="variation_conversions">'Ajansara - Growth Hacking A-B'!$D$29</definedName>
    <definedName name="variation_p">'Ajansara - Growth Hacking A-B'!#REF!</definedName>
    <definedName name="variation_se">'Ajansara - Growth Hacking A-B'!$I$29</definedName>
    <definedName name="variation_visitors">'Ajansara - Growth Hacking A-B'!$C$29</definedName>
    <definedName name="visits_a">'Ajansara - Growth Hacking A-B'!$D$6</definedName>
    <definedName name="visits_B">'Ajansara - Growth Hacking A-B'!$D$7</definedName>
    <definedName name="z">'Ajansara - Growth Hacking A-B'!$D$33</definedName>
    <definedName name="z_score">'Ajansara - Growth Hacking A-B'!#REF!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  <c r="C39" i="1"/>
  <c r="D12" i="1"/>
  <c r="E12" i="1"/>
  <c r="D13" i="1"/>
  <c r="E13" i="1"/>
  <c r="E41" i="1"/>
  <c r="E20" i="1"/>
  <c r="E25" i="1"/>
  <c r="E19" i="1"/>
  <c r="D25" i="1"/>
  <c r="D33" i="1"/>
  <c r="D35" i="1"/>
  <c r="E30" i="1"/>
  <c r="D20" i="1"/>
  <c r="E24" i="1"/>
  <c r="D19" i="1"/>
  <c r="D24" i="1"/>
  <c r="E39" i="1"/>
  <c r="E31" i="1"/>
  <c r="D42" i="1"/>
  <c r="C41" i="1"/>
</calcChain>
</file>

<file path=xl/sharedStrings.xml><?xml version="1.0" encoding="utf-8"?>
<sst xmlns="http://schemas.openxmlformats.org/spreadsheetml/2006/main" count="42" uniqueCount="34">
  <si>
    <t>From</t>
  </si>
  <si>
    <t>To</t>
  </si>
  <si>
    <t xml:space="preserve">Z = </t>
  </si>
  <si>
    <t>Adım 1'de girdiğiniz sayılara göre dönüşüm oranlarının ve standart hata düzeyinin sizin için otomatik olarak hesaplandığını göreceksiniz.</t>
  </si>
  <si>
    <t>C38: E41 hücrelerini sağa, sonra aşağıya okuyun. Testinizin sonuçları (ve önemli olup olmadıkları) sizin için burada basılacaktır. Formüllerin arkasındaki mantık için, hücrelere tıklamaktan çekinmeyin.</t>
  </si>
  <si>
    <t>Önemli mi test ediyorsun? Cevabı burada bulun.</t>
  </si>
  <si>
    <t>Hücreleri sağa, sonra aşağıya oku</t>
  </si>
  <si>
    <t>Ziyaretçiler</t>
  </si>
  <si>
    <t>Dönüşümler</t>
  </si>
  <si>
    <t xml:space="preserve"> Dönüşüm Oranı Sınırı % 90</t>
  </si>
  <si>
    <t>Dönüşüm oranı</t>
  </si>
  <si>
    <t>Standart hata</t>
  </si>
  <si>
    <t xml:space="preserve"> Dönüşüm Oranı Sınırı % 95</t>
  </si>
  <si>
    <t>Önemli</t>
  </si>
  <si>
    <t>% 90 aşıyor mu?</t>
  </si>
  <si>
    <t>% 95 aşıyor mu?</t>
  </si>
  <si>
    <t xml:space="preserve">P-değeri = </t>
  </si>
  <si>
    <t>Varyasyonlarınızın Dönüşüm Oranlarınız ve Standart Hata</t>
  </si>
  <si>
    <t>Veri Girdilerinize  Göre Önem Seviyeleri</t>
  </si>
  <si>
    <t>Adım 1'deki girdilerinize bağlı olarak, değerin Z puanı güven aralıklarına göre istatistiksel olarak anlamlı olduğuna dair tahmini güven aralığını göreceksiniz. Bunlar daha sonra P değerini güven aralıklarına karşı test etmek için kullanılacak.</t>
  </si>
  <si>
    <t>Testinizin Anlamlılığından Emin Olun</t>
  </si>
  <si>
    <t>Bu adım sonuçları hesaplar. P % 90 ve % 95'i geçerse, aşağıdaki bölümde  testin istatistiksel olarak anlamlı olduğunu söyleyecektir. P% 90'ı geçse  ve % 95'i geçemezse, sonuç istatistiksel olarak anlamlı olmayacağını söyleyecektir. Sonuçlar harika değil diyorsa, test istatistiksel olarak anlamlı değildir.</t>
  </si>
  <si>
    <t>olarak kullanacağınız versiyon &gt;</t>
  </si>
  <si>
    <t>Versiyon A</t>
  </si>
  <si>
    <t>Versiyon B</t>
  </si>
  <si>
    <t>nin döşüm oranı</t>
  </si>
  <si>
    <t>den/dan daha yüksek!</t>
  </si>
  <si>
    <t>Adım 1:</t>
  </si>
  <si>
    <t>Ajans Ara          Ajans Kayıt          Değerlendirme  Yaz          Blog</t>
  </si>
  <si>
    <t>Sonuçlarınızı soldaki yeşil hücrelere yazın</t>
  </si>
  <si>
    <t>2. Adım</t>
  </si>
  <si>
    <t>3. Adım</t>
  </si>
  <si>
    <t>4. Adım</t>
  </si>
  <si>
    <t>5. Adım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</si>
</sst>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%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2"/>
      <color rgb="FF898989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b/>
      <sz val="12"/>
      <color rgb="FF0070C0"/>
      <name val="Calibri"/>
      <family val="2"/>
      <charset val="162"/>
      <scheme val="minor"/>
    </font>
    <font>
      <b/>
      <sz val="14"/>
      <color rgb="FF0070C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25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10" fontId="5" fillId="3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0" fontId="5" fillId="0" borderId="0" xfId="0" applyNumberFormat="1" applyFont="1" applyBorder="1" applyAlignment="1">
      <alignment wrapText="1"/>
    </xf>
    <xf numFmtId="10" fontId="6" fillId="3" borderId="0" xfId="0" applyNumberFormat="1" applyFon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0" fontId="8" fillId="3" borderId="10" xfId="0" applyFont="1" applyFill="1" applyBorder="1" applyAlignment="1">
      <alignment wrapText="1"/>
    </xf>
    <xf numFmtId="10" fontId="5" fillId="3" borderId="11" xfId="0" applyNumberFormat="1" applyFont="1" applyFill="1" applyBorder="1" applyAlignment="1">
      <alignment wrapText="1"/>
    </xf>
    <xf numFmtId="0" fontId="5" fillId="3" borderId="19" xfId="0" applyFont="1" applyFill="1" applyBorder="1" applyAlignment="1">
      <alignment wrapText="1"/>
    </xf>
    <xf numFmtId="0" fontId="8" fillId="3" borderId="28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10" fontId="5" fillId="3" borderId="12" xfId="0" applyNumberFormat="1" applyFont="1" applyFill="1" applyBorder="1" applyAlignment="1">
      <alignment wrapText="1"/>
    </xf>
    <xf numFmtId="10" fontId="5" fillId="3" borderId="1" xfId="0" applyNumberFormat="1" applyFont="1" applyFill="1" applyBorder="1" applyAlignment="1">
      <alignment wrapText="1"/>
    </xf>
    <xf numFmtId="10" fontId="5" fillId="3" borderId="3" xfId="0" applyNumberFormat="1" applyFont="1" applyFill="1" applyBorder="1" applyAlignment="1">
      <alignment wrapText="1"/>
    </xf>
    <xf numFmtId="10" fontId="5" fillId="3" borderId="22" xfId="0" applyNumberFormat="1" applyFont="1" applyFill="1" applyBorder="1" applyAlignment="1">
      <alignment wrapText="1"/>
    </xf>
    <xf numFmtId="10" fontId="5" fillId="3" borderId="21" xfId="0" applyNumberFormat="1" applyFont="1" applyFill="1" applyBorder="1" applyAlignment="1">
      <alignment wrapText="1"/>
    </xf>
    <xf numFmtId="0" fontId="8" fillId="3" borderId="13" xfId="0" applyFont="1" applyFill="1" applyBorder="1" applyAlignment="1">
      <alignment horizontal="right" wrapText="1"/>
    </xf>
    <xf numFmtId="164" fontId="5" fillId="2" borderId="15" xfId="0" applyNumberFormat="1" applyFont="1" applyFill="1" applyBorder="1" applyAlignment="1">
      <alignment wrapText="1"/>
    </xf>
    <xf numFmtId="0" fontId="5" fillId="3" borderId="20" xfId="0" applyFont="1" applyFill="1" applyBorder="1" applyAlignment="1">
      <alignment wrapText="1"/>
    </xf>
    <xf numFmtId="0" fontId="6" fillId="3" borderId="0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5" fillId="3" borderId="21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right" wrapText="1"/>
    </xf>
    <xf numFmtId="2" fontId="5" fillId="2" borderId="27" xfId="0" applyNumberFormat="1" applyFont="1" applyFill="1" applyBorder="1" applyAlignment="1">
      <alignment wrapText="1"/>
    </xf>
    <xf numFmtId="10" fontId="5" fillId="3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6" fillId="5" borderId="0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6" fillId="5" borderId="20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wrapText="1"/>
    </xf>
    <xf numFmtId="165" fontId="12" fillId="3" borderId="15" xfId="1" applyNumberFormat="1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wrapText="1"/>
    </xf>
    <xf numFmtId="9" fontId="12" fillId="3" borderId="13" xfId="1" applyFont="1" applyFill="1" applyBorder="1" applyAlignment="1">
      <alignment horizontal="center" wrapText="1"/>
    </xf>
    <xf numFmtId="0" fontId="12" fillId="3" borderId="15" xfId="0" applyFont="1" applyFill="1" applyBorder="1" applyAlignment="1">
      <alignment horizontal="center" wrapText="1"/>
    </xf>
    <xf numFmtId="0" fontId="13" fillId="3" borderId="2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right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right" vertical="center" wrapText="1"/>
    </xf>
    <xf numFmtId="0" fontId="8" fillId="6" borderId="17" xfId="0" applyFont="1" applyFill="1" applyBorder="1" applyAlignment="1">
      <alignment horizontal="right" vertical="center" wrapText="1"/>
    </xf>
    <xf numFmtId="0" fontId="8" fillId="6" borderId="22" xfId="0" applyFont="1" applyFill="1" applyBorder="1" applyAlignment="1">
      <alignment horizontal="right" vertical="center" wrapText="1"/>
    </xf>
    <xf numFmtId="0" fontId="8" fillId="6" borderId="23" xfId="0" applyFont="1" applyFill="1" applyBorder="1" applyAlignment="1">
      <alignment horizontal="right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 wrapText="1"/>
    </xf>
    <xf numFmtId="9" fontId="11" fillId="3" borderId="2" xfId="0" applyNumberFormat="1" applyFont="1" applyFill="1" applyBorder="1" applyAlignment="1">
      <alignment horizontal="center" wrapText="1"/>
    </xf>
    <xf numFmtId="9" fontId="11" fillId="3" borderId="13" xfId="0" applyNumberFormat="1" applyFont="1" applyFill="1" applyBorder="1" applyAlignment="1">
      <alignment horizontal="center" wrapText="1"/>
    </xf>
    <xf numFmtId="9" fontId="11" fillId="3" borderId="15" xfId="0" applyNumberFormat="1" applyFont="1" applyFill="1" applyBorder="1" applyAlignment="1">
      <alignment horizontal="center" wrapText="1"/>
    </xf>
    <xf numFmtId="165" fontId="5" fillId="3" borderId="14" xfId="1" applyNumberFormat="1" applyFont="1" applyFill="1" applyBorder="1" applyAlignment="1">
      <alignment horizontal="left" wrapText="1"/>
    </xf>
    <xf numFmtId="165" fontId="5" fillId="3" borderId="15" xfId="1" applyNumberFormat="1" applyFont="1" applyFill="1" applyBorder="1" applyAlignment="1">
      <alignment horizontal="left" wrapText="1"/>
    </xf>
    <xf numFmtId="0" fontId="8" fillId="6" borderId="4" xfId="0" applyFont="1" applyFill="1" applyBorder="1" applyAlignment="1">
      <alignment horizontal="right" vertical="center" wrapText="1" indent="1"/>
    </xf>
    <xf numFmtId="0" fontId="8" fillId="6" borderId="17" xfId="0" applyFont="1" applyFill="1" applyBorder="1" applyAlignment="1">
      <alignment horizontal="right" vertical="center" wrapText="1" indent="1"/>
    </xf>
    <xf numFmtId="0" fontId="8" fillId="6" borderId="22" xfId="0" applyFont="1" applyFill="1" applyBorder="1" applyAlignment="1">
      <alignment horizontal="right" vertical="center" wrapText="1" indent="1"/>
    </xf>
    <xf numFmtId="0" fontId="8" fillId="6" borderId="23" xfId="0" applyFont="1" applyFill="1" applyBorder="1" applyAlignment="1">
      <alignment horizontal="right" vertical="center" wrapText="1" indent="1"/>
    </xf>
    <xf numFmtId="0" fontId="8" fillId="3" borderId="15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wrapText="1"/>
    </xf>
    <xf numFmtId="0" fontId="8" fillId="6" borderId="29" xfId="0" applyFont="1" applyFill="1" applyBorder="1" applyAlignment="1">
      <alignment horizontal="right" vertical="center" wrapText="1"/>
    </xf>
    <xf numFmtId="0" fontId="8" fillId="6" borderId="30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wrapText="1"/>
    </xf>
    <xf numFmtId="10" fontId="5" fillId="6" borderId="17" xfId="0" applyNumberFormat="1" applyFont="1" applyFill="1" applyBorder="1" applyAlignment="1">
      <alignment wrapText="1"/>
    </xf>
    <xf numFmtId="0" fontId="5" fillId="6" borderId="17" xfId="0" applyFont="1" applyFill="1" applyBorder="1" applyAlignment="1">
      <alignment wrapText="1"/>
    </xf>
    <xf numFmtId="0" fontId="8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5" fillId="3" borderId="0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ajansara.com/blog/" TargetMode="External"/><Relationship Id="rId3" Type="http://schemas.openxmlformats.org/officeDocument/2006/relationships/hyperlink" Target="https://ajansara.com/growth-hacking-nedir-ne-demek-ornekleri" TargetMode="External"/><Relationship Id="rId7" Type="http://schemas.openxmlformats.org/officeDocument/2006/relationships/hyperlink" Target="https://ajansara.com/company-registration-for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ajansara.com/" TargetMode="External"/><Relationship Id="rId6" Type="http://schemas.openxmlformats.org/officeDocument/2006/relationships/hyperlink" Target="https://ajansara.com/agency-registration-form/" TargetMode="External"/><Relationship Id="rId5" Type="http://schemas.openxmlformats.org/officeDocument/2006/relationships/hyperlink" Target="https://ajansara.com/ajans-arama-sayfasi/" TargetMode="External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5650854</xdr:colOff>
      <xdr:row>2</xdr:row>
      <xdr:rowOff>27300</xdr:rowOff>
    </xdr:from>
    <xdr:to>
      <xdr:col>7</xdr:col>
      <xdr:colOff>0</xdr:colOff>
      <xdr:row>6</xdr:row>
      <xdr:rowOff>0</xdr:rowOff>
    </xdr:to>
    <xdr:grpSp>
      <xdr:nvGrpSpPr>
        <xdr:cNvPr id="22" name="Group 21"/>
        <xdr:cNvGrpSpPr/>
      </xdr:nvGrpSpPr>
      <xdr:grpSpPr>
        <a:xfrm>
          <a:off x="5650854" y="1388014"/>
          <a:ext cx="13562432" cy="1251772"/>
          <a:chOff x="5650449" y="974912"/>
          <a:chExt cx="13544822" cy="1250170"/>
        </a:xfrm>
        <a:solidFill>
          <a:srgbClr val="0070C0"/>
        </a:solidFill>
      </xdr:grpSpPr>
      <xdr:sp macro="" textlink="">
        <xdr:nvSpPr>
          <xdr:cNvPr id="16" name="Arc 15"/>
          <xdr:cNvSpPr/>
        </xdr:nvSpPr>
        <xdr:spPr>
          <a:xfrm flipH="1">
            <a:off x="5650449" y="976627"/>
            <a:ext cx="1397645" cy="1248455"/>
          </a:xfrm>
          <a:prstGeom prst="arc">
            <a:avLst/>
          </a:prstGeom>
          <a:grpFill/>
          <a:ln>
            <a:noFill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grpSp>
        <xdr:nvGrpSpPr>
          <xdr:cNvPr id="21" name="Group 20"/>
          <xdr:cNvGrpSpPr/>
        </xdr:nvGrpSpPr>
        <xdr:grpSpPr>
          <a:xfrm>
            <a:off x="6342529" y="974912"/>
            <a:ext cx="12852742" cy="1250170"/>
            <a:chOff x="6342529" y="974912"/>
            <a:chExt cx="12852742" cy="1250170"/>
          </a:xfrm>
          <a:grpFill/>
        </xdr:grpSpPr>
        <xdr:sp macro="" textlink="">
          <xdr:nvSpPr>
            <xdr:cNvPr id="18" name="Arc 17"/>
            <xdr:cNvSpPr/>
          </xdr:nvSpPr>
          <xdr:spPr>
            <a:xfrm>
              <a:off x="17797626" y="976627"/>
              <a:ext cx="1397645" cy="1248455"/>
            </a:xfrm>
            <a:prstGeom prst="arc">
              <a:avLst/>
            </a:prstGeom>
            <a:grpFill/>
            <a:ln>
              <a:noFill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0" name="Rectangle 19"/>
            <xdr:cNvSpPr/>
          </xdr:nvSpPr>
          <xdr:spPr>
            <a:xfrm>
              <a:off x="6342529" y="974912"/>
              <a:ext cx="12214412" cy="627529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</xdr:grpSp>
    <xdr:clientData/>
  </xdr:twoCellAnchor>
  <xdr:twoCellAnchor editAs="oneCell">
    <xdr:from>
      <xdr:col>1</xdr:col>
      <xdr:colOff>231322</xdr:colOff>
      <xdr:row>0</xdr:row>
      <xdr:rowOff>190500</xdr:rowOff>
    </xdr:from>
    <xdr:to>
      <xdr:col>3</xdr:col>
      <xdr:colOff>514217</xdr:colOff>
      <xdr:row>0</xdr:row>
      <xdr:rowOff>870857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893" y="190500"/>
          <a:ext cx="2854645" cy="680357"/>
        </a:xfrm>
        <a:prstGeom prst="rect">
          <a:avLst/>
        </a:prstGeom>
      </xdr:spPr>
    </xdr:pic>
    <xdr:clientData/>
  </xdr:twoCellAnchor>
  <xdr:twoCellAnchor editAs="oneCell">
    <xdr:from>
      <xdr:col>1</xdr:col>
      <xdr:colOff>5489</xdr:colOff>
      <xdr:row>46</xdr:row>
      <xdr:rowOff>123265</xdr:rowOff>
    </xdr:from>
    <xdr:to>
      <xdr:col>7</xdr:col>
      <xdr:colOff>31102</xdr:colOff>
      <xdr:row>85</xdr:row>
      <xdr:rowOff>122435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4460" y="14242677"/>
          <a:ext cx="13562318" cy="78656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6</xdr:col>
      <xdr:colOff>190500</xdr:colOff>
      <xdr:row>0</xdr:row>
      <xdr:rowOff>285750</xdr:rowOff>
    </xdr:from>
    <xdr:to>
      <xdr:col>6</xdr:col>
      <xdr:colOff>1496786</xdr:colOff>
      <xdr:row>0</xdr:row>
      <xdr:rowOff>734786</xdr:rowOff>
    </xdr:to>
    <xdr:sp macro="" textlink="">
      <xdr:nvSpPr>
        <xdr:cNvPr id="4" name="Rectangle 3">
          <a:hlinkClick xmlns:r="http://schemas.openxmlformats.org/officeDocument/2006/relationships" r:id="rId5"/>
        </xdr:cNvPr>
        <xdr:cNvSpPr/>
      </xdr:nvSpPr>
      <xdr:spPr>
        <a:xfrm>
          <a:off x="12423321" y="285750"/>
          <a:ext cx="1306286" cy="4490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1809750</xdr:colOff>
      <xdr:row>0</xdr:row>
      <xdr:rowOff>285750</xdr:rowOff>
    </xdr:from>
    <xdr:to>
      <xdr:col>6</xdr:col>
      <xdr:colOff>3184072</xdr:colOff>
      <xdr:row>0</xdr:row>
      <xdr:rowOff>734786</xdr:rowOff>
    </xdr:to>
    <xdr:sp macro="" textlink="">
      <xdr:nvSpPr>
        <xdr:cNvPr id="9" name="Rectangle 8">
          <a:hlinkClick xmlns:r="http://schemas.openxmlformats.org/officeDocument/2006/relationships" r:id="rId6"/>
        </xdr:cNvPr>
        <xdr:cNvSpPr/>
      </xdr:nvSpPr>
      <xdr:spPr>
        <a:xfrm>
          <a:off x="14042571" y="285750"/>
          <a:ext cx="1374322" cy="4490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3565070</xdr:colOff>
      <xdr:row>0</xdr:row>
      <xdr:rowOff>285750</xdr:rowOff>
    </xdr:from>
    <xdr:to>
      <xdr:col>6</xdr:col>
      <xdr:colOff>5714999</xdr:colOff>
      <xdr:row>0</xdr:row>
      <xdr:rowOff>734786</xdr:rowOff>
    </xdr:to>
    <xdr:sp macro="" textlink="">
      <xdr:nvSpPr>
        <xdr:cNvPr id="10" name="Rectangle 9">
          <a:hlinkClick xmlns:r="http://schemas.openxmlformats.org/officeDocument/2006/relationships" r:id="rId7"/>
        </xdr:cNvPr>
        <xdr:cNvSpPr/>
      </xdr:nvSpPr>
      <xdr:spPr>
        <a:xfrm>
          <a:off x="15797891" y="285750"/>
          <a:ext cx="2149929" cy="4490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6027963</xdr:colOff>
      <xdr:row>0</xdr:row>
      <xdr:rowOff>285750</xdr:rowOff>
    </xdr:from>
    <xdr:to>
      <xdr:col>6</xdr:col>
      <xdr:colOff>6926036</xdr:colOff>
      <xdr:row>0</xdr:row>
      <xdr:rowOff>734786</xdr:rowOff>
    </xdr:to>
    <xdr:sp macro="" textlink="">
      <xdr:nvSpPr>
        <xdr:cNvPr id="11" name="Rectangle 10">
          <a:hlinkClick xmlns:r="http://schemas.openxmlformats.org/officeDocument/2006/relationships" r:id="rId8"/>
        </xdr:cNvPr>
        <xdr:cNvSpPr/>
      </xdr:nvSpPr>
      <xdr:spPr>
        <a:xfrm>
          <a:off x="18260784" y="285750"/>
          <a:ext cx="898073" cy="4490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5489</xdr:colOff>
      <xdr:row>41</xdr:row>
      <xdr:rowOff>105742</xdr:rowOff>
    </xdr:from>
    <xdr:to>
      <xdr:col>7</xdr:col>
      <xdr:colOff>13606</xdr:colOff>
      <xdr:row>45</xdr:row>
      <xdr:rowOff>0</xdr:rowOff>
    </xdr:to>
    <xdr:grpSp>
      <xdr:nvGrpSpPr>
        <xdr:cNvPr id="23" name="Group 22"/>
        <xdr:cNvGrpSpPr/>
      </xdr:nvGrpSpPr>
      <xdr:grpSpPr>
        <a:xfrm rot="10800000">
          <a:off x="5666060" y="12665135"/>
          <a:ext cx="13560832" cy="1254972"/>
          <a:chOff x="5650449" y="974912"/>
          <a:chExt cx="13544822" cy="1250170"/>
        </a:xfrm>
      </xdr:grpSpPr>
      <xdr:sp macro="" textlink="">
        <xdr:nvSpPr>
          <xdr:cNvPr id="24" name="Arc 23"/>
          <xdr:cNvSpPr/>
        </xdr:nvSpPr>
        <xdr:spPr>
          <a:xfrm flipH="1">
            <a:off x="5650449" y="976627"/>
            <a:ext cx="1397645" cy="1248455"/>
          </a:xfrm>
          <a:prstGeom prst="arc">
            <a:avLst/>
          </a:prstGeom>
          <a:solidFill>
            <a:srgbClr val="0070C0"/>
          </a:solidFill>
          <a:ln>
            <a:noFill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grpSp>
        <xdr:nvGrpSpPr>
          <xdr:cNvPr id="25" name="Group 24"/>
          <xdr:cNvGrpSpPr/>
        </xdr:nvGrpSpPr>
        <xdr:grpSpPr>
          <a:xfrm>
            <a:off x="6342529" y="974912"/>
            <a:ext cx="12852742" cy="1250170"/>
            <a:chOff x="6342529" y="974912"/>
            <a:chExt cx="12852742" cy="1250170"/>
          </a:xfrm>
        </xdr:grpSpPr>
        <xdr:sp macro="" textlink="">
          <xdr:nvSpPr>
            <xdr:cNvPr id="26" name="Arc 25"/>
            <xdr:cNvSpPr/>
          </xdr:nvSpPr>
          <xdr:spPr>
            <a:xfrm>
              <a:off x="17797626" y="976627"/>
              <a:ext cx="1397645" cy="1248455"/>
            </a:xfrm>
            <a:prstGeom prst="arc">
              <a:avLst/>
            </a:prstGeom>
            <a:solidFill>
              <a:srgbClr val="0070C0"/>
            </a:solidFill>
            <a:ln>
              <a:noFill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7" name="Rectangle 26"/>
            <xdr:cNvSpPr/>
          </xdr:nvSpPr>
          <xdr:spPr>
            <a:xfrm>
              <a:off x="6342529" y="974912"/>
              <a:ext cx="12214412" cy="627529"/>
            </a:xfrm>
            <a:prstGeom prst="rect">
              <a:avLst/>
            </a:prstGeom>
            <a:solidFill>
              <a:srgbClr val="0070C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</xdr:grpSp>
    <xdr:clientData/>
  </xdr:twoCellAnchor>
  <xdr:twoCellAnchor>
    <xdr:from>
      <xdr:col>1</xdr:col>
      <xdr:colOff>208504</xdr:colOff>
      <xdr:row>2</xdr:row>
      <xdr:rowOff>205137</xdr:rowOff>
    </xdr:from>
    <xdr:to>
      <xdr:col>1</xdr:col>
      <xdr:colOff>1153799</xdr:colOff>
      <xdr:row>3</xdr:row>
      <xdr:rowOff>203422</xdr:rowOff>
    </xdr:to>
    <xdr:sp macro="" textlink="">
      <xdr:nvSpPr>
        <xdr:cNvPr id="28" name="TextBox 27"/>
        <xdr:cNvSpPr txBox="1"/>
      </xdr:nvSpPr>
      <xdr:spPr>
        <a:xfrm>
          <a:off x="5867475" y="1583461"/>
          <a:ext cx="945295" cy="625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800" b="1">
              <a:solidFill>
                <a:schemeClr val="bg1"/>
              </a:solidFill>
            </a:rPr>
            <a:t>1.</a:t>
          </a:r>
          <a:r>
            <a:rPr lang="tr-TR" sz="1800" b="1" baseline="0">
              <a:solidFill>
                <a:schemeClr val="bg1"/>
              </a:solidFill>
            </a:rPr>
            <a:t> Adım</a:t>
          </a:r>
          <a:endParaRPr lang="tr-TR" sz="18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0</xdr:colOff>
      <xdr:row>2</xdr:row>
      <xdr:rowOff>205137</xdr:rowOff>
    </xdr:from>
    <xdr:to>
      <xdr:col>6</xdr:col>
      <xdr:colOff>2520128</xdr:colOff>
      <xdr:row>3</xdr:row>
      <xdr:rowOff>203422</xdr:rowOff>
    </xdr:to>
    <xdr:sp macro="" textlink="">
      <xdr:nvSpPr>
        <xdr:cNvPr id="29" name="TextBox 28"/>
        <xdr:cNvSpPr txBox="1"/>
      </xdr:nvSpPr>
      <xdr:spPr>
        <a:xfrm>
          <a:off x="11037794" y="1583461"/>
          <a:ext cx="3696746" cy="625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800" b="1">
              <a:solidFill>
                <a:schemeClr val="bg1"/>
              </a:solidFill>
            </a:rPr>
            <a:t> Ziyaret ve Dönüşüm Oranlarınız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2"/>
  <sheetViews>
    <sheetView tabSelected="1" showRuler="0" zoomScale="70" zoomScaleNormal="70" workbookViewId="0">
      <pane ySplit="1" topLeftCell="A2" activePane="bottomLeft" state="frozen"/>
      <selection pane="bottomLeft" activeCell="C10" sqref="C10"/>
    </sheetView>
  </sheetViews>
  <sheetFormatPr defaultColWidth="10.875" defaultRowHeight="15.75" x14ac:dyDescent="0.25"/>
  <cols>
    <col min="1" max="1" width="74.25" style="1" customWidth="1"/>
    <col min="2" max="2" width="15.5" style="12" customWidth="1"/>
    <col min="3" max="4" width="18.125" style="12" customWidth="1"/>
    <col min="5" max="5" width="19" style="12" customWidth="1"/>
    <col min="6" max="6" width="15.375" style="12" customWidth="1"/>
    <col min="7" max="7" width="91.625" style="12" customWidth="1"/>
    <col min="8" max="8" width="92.375" style="8" customWidth="1"/>
    <col min="9" max="9" width="27.875" style="1" customWidth="1"/>
    <col min="10" max="10" width="10.875" style="1"/>
    <col min="11" max="11" width="10.875" style="1" customWidth="1"/>
    <col min="12" max="12" width="16.125" style="1" customWidth="1"/>
    <col min="13" max="14" width="10.875" style="1"/>
    <col min="15" max="16384" width="10.875" style="12"/>
  </cols>
  <sheetData>
    <row r="1" spans="1:20" s="1" customFormat="1" ht="76.5" customHeight="1" x14ac:dyDescent="0.25">
      <c r="G1" s="98" t="s">
        <v>28</v>
      </c>
      <c r="H1" s="8"/>
    </row>
    <row r="2" spans="1:20" s="1" customFormat="1" ht="31.5" customHeight="1" x14ac:dyDescent="0.25">
      <c r="G2" s="98"/>
      <c r="H2" s="8"/>
    </row>
    <row r="3" spans="1:20" s="10" customFormat="1" ht="49.5" customHeight="1" x14ac:dyDescent="0.25">
      <c r="A3" s="2"/>
      <c r="B3" s="96" t="s">
        <v>27</v>
      </c>
      <c r="C3" s="97"/>
      <c r="D3" s="97"/>
      <c r="E3" s="97"/>
      <c r="F3" s="97"/>
      <c r="G3" s="97"/>
      <c r="H3" s="9"/>
      <c r="I3" s="2"/>
      <c r="J3" s="2"/>
      <c r="K3" s="2"/>
      <c r="L3" s="2"/>
      <c r="M3" s="2"/>
      <c r="N3" s="2"/>
    </row>
    <row r="4" spans="1:20" ht="16.5" thickBot="1" x14ac:dyDescent="0.3">
      <c r="A4" s="99"/>
      <c r="B4" s="1"/>
      <c r="C4" s="1"/>
      <c r="D4" s="1"/>
      <c r="E4" s="86"/>
      <c r="F4" s="61" t="s">
        <v>29</v>
      </c>
      <c r="G4" s="62"/>
      <c r="N4" s="100"/>
    </row>
    <row r="5" spans="1:20" ht="18.95" customHeight="1" thickTop="1" x14ac:dyDescent="0.25">
      <c r="A5" s="99"/>
      <c r="B5" s="1"/>
      <c r="C5" s="4"/>
      <c r="D5" s="34" t="s">
        <v>7</v>
      </c>
      <c r="E5" s="34" t="s">
        <v>8</v>
      </c>
      <c r="F5" s="61"/>
      <c r="G5" s="84"/>
    </row>
    <row r="6" spans="1:20" x14ac:dyDescent="0.25">
      <c r="A6" s="99"/>
      <c r="B6" s="1"/>
      <c r="C6" s="16" t="s">
        <v>23</v>
      </c>
      <c r="D6" s="45">
        <v>22222</v>
      </c>
      <c r="E6" s="46">
        <v>2222</v>
      </c>
      <c r="F6" s="61"/>
      <c r="G6" s="62"/>
    </row>
    <row r="7" spans="1:20" ht="16.5" thickBot="1" x14ac:dyDescent="0.3">
      <c r="A7" s="99"/>
      <c r="B7" s="28"/>
      <c r="C7" s="19" t="s">
        <v>24</v>
      </c>
      <c r="D7" s="47">
        <v>25000</v>
      </c>
      <c r="E7" s="48">
        <v>3333</v>
      </c>
      <c r="F7" s="63"/>
      <c r="G7" s="64"/>
      <c r="I7" s="101"/>
    </row>
    <row r="8" spans="1:20" s="1" customFormat="1" x14ac:dyDescent="0.25">
      <c r="C8" s="35"/>
      <c r="D8" s="6"/>
      <c r="E8" s="6"/>
      <c r="G8" s="7"/>
      <c r="H8" s="8"/>
      <c r="I8" s="101"/>
      <c r="J8" s="7"/>
      <c r="N8" s="7"/>
      <c r="O8" s="7"/>
      <c r="S8" s="7"/>
      <c r="T8" s="7"/>
    </row>
    <row r="9" spans="1:20" s="10" customFormat="1" ht="50.1" customHeight="1" x14ac:dyDescent="0.25">
      <c r="A9" s="2"/>
      <c r="B9" s="87" t="s">
        <v>30</v>
      </c>
      <c r="C9" s="88" t="s">
        <v>17</v>
      </c>
      <c r="D9" s="88"/>
      <c r="E9" s="88"/>
      <c r="F9" s="88"/>
      <c r="G9" s="88"/>
      <c r="H9" s="9"/>
      <c r="I9" s="2"/>
      <c r="J9" s="43"/>
      <c r="K9" s="2"/>
      <c r="L9" s="2"/>
      <c r="M9" s="2"/>
      <c r="N9" s="43"/>
      <c r="O9" s="11"/>
      <c r="S9" s="11"/>
      <c r="T9" s="11"/>
    </row>
    <row r="10" spans="1:20" ht="44.1" customHeight="1" x14ac:dyDescent="0.25">
      <c r="A10" s="99"/>
      <c r="B10" s="1"/>
      <c r="C10" s="35"/>
      <c r="D10" s="6"/>
      <c r="E10" s="6"/>
      <c r="F10" s="61" t="s">
        <v>3</v>
      </c>
      <c r="G10" s="62"/>
      <c r="J10" s="7"/>
      <c r="N10" s="7"/>
      <c r="O10" s="13"/>
      <c r="S10" s="13"/>
      <c r="T10" s="13"/>
    </row>
    <row r="11" spans="1:20" ht="15.95" customHeight="1" x14ac:dyDescent="0.25">
      <c r="A11" s="99"/>
      <c r="B11" s="1"/>
      <c r="C11" s="1"/>
      <c r="D11" s="44" t="s">
        <v>10</v>
      </c>
      <c r="E11" s="44" t="s">
        <v>11</v>
      </c>
      <c r="F11" s="61"/>
      <c r="G11" s="62"/>
      <c r="H11" s="14"/>
      <c r="L11" s="7"/>
      <c r="M11" s="7"/>
      <c r="Q11" s="13"/>
      <c r="R11" s="13"/>
    </row>
    <row r="12" spans="1:20" x14ac:dyDescent="0.25">
      <c r="A12" s="99"/>
      <c r="B12" s="86"/>
      <c r="C12" s="16" t="s">
        <v>23</v>
      </c>
      <c r="D12" s="17">
        <f>convs_A/visits_a</f>
        <v>9.9990999909999101E-2</v>
      </c>
      <c r="E12" s="17">
        <f>SQRT(rate_a*(1-rate_a)/visits_a)</f>
        <v>2.0123907399607556E-3</v>
      </c>
      <c r="F12" s="61"/>
      <c r="G12" s="62"/>
      <c r="H12" s="14"/>
      <c r="L12" s="7"/>
      <c r="M12" s="7"/>
      <c r="Q12" s="13"/>
      <c r="R12" s="13"/>
    </row>
    <row r="13" spans="1:20" ht="16.5" thickBot="1" x14ac:dyDescent="0.3">
      <c r="A13" s="99"/>
      <c r="B13" s="32"/>
      <c r="C13" s="19" t="s">
        <v>24</v>
      </c>
      <c r="D13" s="21">
        <f>convs_b/visits_B</f>
        <v>0.13331999999999999</v>
      </c>
      <c r="E13" s="21">
        <f>SQRT((rate_b*(1-rate_b)/visits_B))</f>
        <v>2.1498444371628382E-3</v>
      </c>
      <c r="F13" s="63"/>
      <c r="G13" s="64"/>
      <c r="H13" s="14"/>
      <c r="L13" s="7"/>
      <c r="M13" s="7"/>
      <c r="Q13" s="13"/>
      <c r="R13" s="13"/>
    </row>
    <row r="14" spans="1:20" s="1" customFormat="1" x14ac:dyDescent="0.25">
      <c r="C14" s="35"/>
      <c r="D14" s="6"/>
      <c r="E14" s="6"/>
      <c r="G14" s="7"/>
      <c r="H14" s="8"/>
      <c r="J14" s="7"/>
      <c r="N14" s="7"/>
      <c r="O14" s="7"/>
      <c r="S14" s="7"/>
      <c r="T14" s="7"/>
    </row>
    <row r="15" spans="1:20" s="10" customFormat="1" ht="50.1" customHeight="1" x14ac:dyDescent="0.25">
      <c r="A15" s="2"/>
      <c r="B15" s="87" t="s">
        <v>31</v>
      </c>
      <c r="C15" s="88" t="s">
        <v>18</v>
      </c>
      <c r="D15" s="88"/>
      <c r="E15" s="88"/>
      <c r="F15" s="88"/>
      <c r="G15" s="88"/>
      <c r="H15" s="9"/>
      <c r="I15" s="2"/>
      <c r="J15" s="43"/>
      <c r="K15" s="2"/>
      <c r="L15" s="2"/>
      <c r="M15" s="2"/>
      <c r="N15" s="43"/>
      <c r="O15" s="11"/>
      <c r="S15" s="11"/>
      <c r="T15" s="11"/>
    </row>
    <row r="16" spans="1:20" ht="15.75" customHeight="1" x14ac:dyDescent="0.25">
      <c r="B16" s="15"/>
      <c r="C16" s="89" t="s">
        <v>9</v>
      </c>
      <c r="D16" s="90"/>
      <c r="E16" s="91"/>
      <c r="F16" s="92"/>
      <c r="G16" s="93"/>
      <c r="J16" s="7"/>
      <c r="N16" s="7"/>
      <c r="O16" s="13"/>
      <c r="S16" s="13"/>
      <c r="T16" s="13"/>
    </row>
    <row r="17" spans="1:20" ht="15.95" customHeight="1" x14ac:dyDescent="0.25">
      <c r="B17" s="15"/>
      <c r="C17" s="80"/>
      <c r="D17" s="81"/>
      <c r="E17" s="82"/>
      <c r="F17" s="75" t="s">
        <v>19</v>
      </c>
      <c r="G17" s="76"/>
      <c r="I17" s="7"/>
      <c r="M17" s="7"/>
      <c r="N17" s="7"/>
      <c r="R17" s="13"/>
      <c r="S17" s="13"/>
    </row>
    <row r="18" spans="1:20" x14ac:dyDescent="0.25">
      <c r="B18" s="15"/>
      <c r="C18" s="20"/>
      <c r="D18" s="36" t="s">
        <v>0</v>
      </c>
      <c r="E18" s="36" t="s">
        <v>1</v>
      </c>
      <c r="F18" s="75"/>
      <c r="G18" s="76"/>
      <c r="I18" s="7"/>
      <c r="M18" s="7"/>
      <c r="N18" s="7"/>
      <c r="R18" s="13"/>
      <c r="S18" s="13"/>
    </row>
    <row r="19" spans="1:20" x14ac:dyDescent="0.25">
      <c r="B19" s="15"/>
      <c r="C19" s="16" t="s">
        <v>23</v>
      </c>
      <c r="D19" s="17">
        <f>IF(rate_a-1.65*se_a&lt;0,0,rate_a-1.65*se_a)</f>
        <v>9.6670555189063853E-2</v>
      </c>
      <c r="E19" s="17">
        <f>IF(rate_a+1.65*se_a&gt;1,1,rate_a+1.65*se_a)</f>
        <v>0.10331144463093435</v>
      </c>
      <c r="F19" s="75"/>
      <c r="G19" s="76"/>
      <c r="I19" s="7"/>
      <c r="M19" s="7"/>
      <c r="N19" s="7"/>
      <c r="R19" s="13"/>
      <c r="S19" s="13"/>
    </row>
    <row r="20" spans="1:20" ht="16.5" thickBot="1" x14ac:dyDescent="0.3">
      <c r="B20" s="15"/>
      <c r="C20" s="19" t="s">
        <v>24</v>
      </c>
      <c r="D20" s="21">
        <f>IF(rate_b-1.65*se_b&lt;0,0,rate_b-1.65*se_b)</f>
        <v>0.12977275667868132</v>
      </c>
      <c r="E20" s="21">
        <f>IF(rate_b+1.65*se_b&gt;1,1,rate_b+1.65*se_b)</f>
        <v>0.13686724332131867</v>
      </c>
      <c r="F20" s="75"/>
      <c r="G20" s="76"/>
      <c r="I20" s="7"/>
      <c r="M20" s="7"/>
      <c r="N20" s="7"/>
      <c r="R20" s="13"/>
      <c r="S20" s="13"/>
    </row>
    <row r="21" spans="1:20" ht="29.1" customHeight="1" x14ac:dyDescent="0.25">
      <c r="B21" s="15"/>
      <c r="C21" s="35"/>
      <c r="D21" s="6"/>
      <c r="E21" s="6"/>
      <c r="F21" s="75"/>
      <c r="G21" s="76"/>
      <c r="J21" s="7"/>
      <c r="N21" s="7"/>
      <c r="O21" s="13"/>
      <c r="S21" s="13"/>
      <c r="T21" s="13"/>
    </row>
    <row r="22" spans="1:20" x14ac:dyDescent="0.25">
      <c r="B22" s="15"/>
      <c r="C22" s="60" t="s">
        <v>12</v>
      </c>
      <c r="D22" s="60"/>
      <c r="E22" s="79"/>
      <c r="F22" s="75"/>
      <c r="G22" s="76"/>
      <c r="I22" s="7"/>
      <c r="M22" s="7"/>
      <c r="N22" s="7"/>
      <c r="R22" s="13"/>
      <c r="S22" s="13"/>
    </row>
    <row r="23" spans="1:20" x14ac:dyDescent="0.25">
      <c r="B23" s="15"/>
      <c r="C23" s="1"/>
      <c r="D23" s="37" t="s">
        <v>0</v>
      </c>
      <c r="E23" s="38" t="s">
        <v>1</v>
      </c>
      <c r="F23" s="75"/>
      <c r="G23" s="76"/>
      <c r="I23" s="7"/>
      <c r="M23" s="7"/>
      <c r="N23" s="7"/>
      <c r="R23" s="13"/>
      <c r="S23" s="13"/>
    </row>
    <row r="24" spans="1:20" x14ac:dyDescent="0.25">
      <c r="B24" s="15"/>
      <c r="C24" s="16" t="s">
        <v>23</v>
      </c>
      <c r="D24" s="22">
        <f>IF(rate_a-1.96*se_a&lt;0,0,rate_a-1.96*se_a)</f>
        <v>9.6046714059676019E-2</v>
      </c>
      <c r="E24" s="23">
        <f>IF(rate_a*se_a&gt;1,1,rate_a+1.96*se_a)</f>
        <v>0.10393528576032218</v>
      </c>
      <c r="F24" s="75"/>
      <c r="G24" s="76"/>
      <c r="I24" s="7"/>
      <c r="M24" s="7"/>
      <c r="N24" s="7"/>
      <c r="R24" s="13"/>
      <c r="S24" s="13"/>
    </row>
    <row r="25" spans="1:20" ht="16.5" thickBot="1" x14ac:dyDescent="0.3">
      <c r="B25" s="18"/>
      <c r="C25" s="19" t="s">
        <v>24</v>
      </c>
      <c r="D25" s="24">
        <f>IF(rate_b-1.96*se_b&lt;0,0,rate_b-1.96*se_b)</f>
        <v>0.12910630490316083</v>
      </c>
      <c r="E25" s="25">
        <f>IF(rate_b+1.96*se_b&gt;1,1,rate_b+1.96*se_b)</f>
        <v>0.13753369509683916</v>
      </c>
      <c r="F25" s="77"/>
      <c r="G25" s="78"/>
      <c r="I25" s="7"/>
      <c r="M25" s="7"/>
      <c r="N25" s="7"/>
      <c r="R25" s="13"/>
      <c r="S25" s="13"/>
    </row>
    <row r="26" spans="1:20" s="1" customFormat="1" x14ac:dyDescent="0.25">
      <c r="H26" s="8"/>
    </row>
    <row r="27" spans="1:20" s="10" customFormat="1" ht="50.1" customHeight="1" x14ac:dyDescent="0.25">
      <c r="A27" s="2"/>
      <c r="B27" s="87" t="s">
        <v>32</v>
      </c>
      <c r="C27" s="88" t="s">
        <v>20</v>
      </c>
      <c r="D27" s="88"/>
      <c r="E27" s="88"/>
      <c r="F27" s="88"/>
      <c r="G27" s="88"/>
      <c r="H27" s="9"/>
      <c r="I27" s="2"/>
      <c r="J27" s="2"/>
      <c r="K27" s="2"/>
      <c r="L27" s="2"/>
      <c r="M27" s="2"/>
      <c r="N27" s="2"/>
    </row>
    <row r="28" spans="1:20" x14ac:dyDescent="0.25">
      <c r="B28" s="3"/>
      <c r="C28" s="1"/>
      <c r="D28" s="1"/>
      <c r="E28" s="1"/>
      <c r="F28" s="92"/>
      <c r="G28" s="94"/>
    </row>
    <row r="29" spans="1:20" ht="18.95" customHeight="1" x14ac:dyDescent="0.25">
      <c r="B29" s="3"/>
      <c r="C29" s="59" t="s">
        <v>13</v>
      </c>
      <c r="D29" s="60"/>
      <c r="E29" s="60"/>
      <c r="F29" s="61" t="s">
        <v>21</v>
      </c>
      <c r="G29" s="62"/>
    </row>
    <row r="30" spans="1:20" x14ac:dyDescent="0.25">
      <c r="B30" s="3"/>
      <c r="C30" s="69" t="s">
        <v>14</v>
      </c>
      <c r="D30" s="70"/>
      <c r="E30" s="39" t="str">
        <f>IF(OR(p&lt;0.1,p&gt;0.9), "EVET", "HAYIR")</f>
        <v>EVET</v>
      </c>
      <c r="F30" s="61"/>
      <c r="G30" s="62"/>
    </row>
    <row r="31" spans="1:20" ht="18" customHeight="1" x14ac:dyDescent="0.25">
      <c r="B31" s="3"/>
      <c r="C31" s="71" t="s">
        <v>15</v>
      </c>
      <c r="D31" s="72"/>
      <c r="E31" s="40" t="str">
        <f>IF(OR(p&lt;0.05,p&gt;0.95), "EVET", "HAYIR")</f>
        <v>EVET</v>
      </c>
      <c r="F31" s="61"/>
      <c r="G31" s="62"/>
    </row>
    <row r="32" spans="1:20" ht="24" customHeight="1" x14ac:dyDescent="0.25">
      <c r="B32" s="3"/>
      <c r="C32" s="1"/>
      <c r="D32" s="1"/>
      <c r="E32" s="1"/>
      <c r="F32" s="61"/>
      <c r="G32" s="62"/>
    </row>
    <row r="33" spans="1:14" x14ac:dyDescent="0.25">
      <c r="B33" s="3"/>
      <c r="C33" s="26" t="s">
        <v>2</v>
      </c>
      <c r="D33" s="27">
        <f>ABS((rate_a-rate_b)/SQRT(POWER(se_a,2)+POWER(se_b,2)))</f>
        <v>11.318111770999247</v>
      </c>
      <c r="E33" s="1"/>
      <c r="F33" s="61"/>
      <c r="G33" s="62"/>
    </row>
    <row r="34" spans="1:14" ht="16.5" thickBot="1" x14ac:dyDescent="0.3">
      <c r="B34" s="3"/>
      <c r="C34" s="1"/>
      <c r="D34" s="1"/>
      <c r="E34" s="1"/>
      <c r="F34" s="61"/>
      <c r="G34" s="62"/>
    </row>
    <row r="35" spans="1:14" ht="17.25" thickTop="1" thickBot="1" x14ac:dyDescent="0.3">
      <c r="B35" s="5"/>
      <c r="C35" s="41" t="s">
        <v>16</v>
      </c>
      <c r="D35" s="42">
        <f>NORMDIST(z,0,1,TRUE)</f>
        <v>1</v>
      </c>
      <c r="E35" s="28"/>
      <c r="F35" s="63"/>
      <c r="G35" s="85"/>
    </row>
    <row r="36" spans="1:14" s="1" customFormat="1" x14ac:dyDescent="0.25">
      <c r="H36" s="8"/>
    </row>
    <row r="37" spans="1:14" s="10" customFormat="1" ht="50.1" customHeight="1" x14ac:dyDescent="0.25">
      <c r="A37" s="2"/>
      <c r="B37" s="87" t="s">
        <v>33</v>
      </c>
      <c r="C37" s="88" t="s">
        <v>5</v>
      </c>
      <c r="D37" s="88"/>
      <c r="E37" s="88"/>
      <c r="F37" s="88"/>
      <c r="G37" s="88"/>
      <c r="H37" s="9"/>
      <c r="I37" s="2"/>
      <c r="J37" s="2"/>
      <c r="K37" s="2"/>
      <c r="L37" s="2"/>
      <c r="M37" s="2"/>
      <c r="N37" s="2"/>
    </row>
    <row r="38" spans="1:14" x14ac:dyDescent="0.25">
      <c r="B38" s="3"/>
      <c r="C38" s="95"/>
      <c r="D38" s="95"/>
      <c r="E38" s="95"/>
      <c r="F38" s="65" t="s">
        <v>4</v>
      </c>
      <c r="G38" s="66"/>
      <c r="H38" s="29"/>
    </row>
    <row r="39" spans="1:14" x14ac:dyDescent="0.25">
      <c r="B39" s="56" t="s">
        <v>6</v>
      </c>
      <c r="C39" s="49" t="str">
        <f>IF(convs_A&gt;convs_b, "Versiyon A", "Versiyon B")</f>
        <v>Versiyon B</v>
      </c>
      <c r="D39" s="55" t="s">
        <v>25</v>
      </c>
      <c r="E39" s="50">
        <f>IF(rate_a&gt;rate_b,(rate_a-rate_b)/rate_b,IF(rate_b&gt;rate_a,((rate_b-rate_a)/rate_a)))</f>
        <v>0.33331999999999995</v>
      </c>
      <c r="F39" s="65"/>
      <c r="G39" s="66"/>
    </row>
    <row r="40" spans="1:14" x14ac:dyDescent="0.25">
      <c r="B40" s="57"/>
      <c r="C40" s="51" t="str">
        <f>IF(B39="versiyon A","Versiyon B.","Versiyon A.")</f>
        <v>Versiyon A.</v>
      </c>
      <c r="D40" s="73" t="s">
        <v>26</v>
      </c>
      <c r="E40" s="74"/>
      <c r="F40" s="65"/>
      <c r="G40" s="66"/>
      <c r="H40" s="29"/>
    </row>
    <row r="41" spans="1:14" ht="47.25" x14ac:dyDescent="0.25">
      <c r="B41" s="57"/>
      <c r="C41" s="52">
        <f>p</f>
        <v>1</v>
      </c>
      <c r="D41" s="30" t="s">
        <v>22</v>
      </c>
      <c r="E41" s="53" t="str">
        <f>C39</f>
        <v>Versiyon B</v>
      </c>
      <c r="F41" s="65"/>
      <c r="G41" s="66"/>
    </row>
    <row r="42" spans="1:14" ht="59.25" customHeight="1" thickBot="1" x14ac:dyDescent="0.3">
      <c r="B42" s="58"/>
      <c r="C42" s="31"/>
      <c r="D42" s="54" t="str">
        <f>IF(AND(E30="HAYIR",E31="HAYIR"),"Testiniz istatiksel olarak harika değil!",IF(AND(E30="HAYIR",E31="EVET"),"Testiniz istatiksel olarak harika değil!",IF(AND(E30="EVET",E31="EVET"),"Testiniz istatistiksel olarak harika!")))</f>
        <v>Testiniz istatistiksel olarak harika!</v>
      </c>
      <c r="E42" s="32"/>
      <c r="F42" s="67"/>
      <c r="G42" s="68"/>
    </row>
    <row r="43" spans="1:14" s="1" customFormat="1" x14ac:dyDescent="0.25">
      <c r="E43" s="33"/>
      <c r="H43" s="8"/>
    </row>
    <row r="44" spans="1:14" s="1" customFormat="1" x14ac:dyDescent="0.25">
      <c r="H44" s="8"/>
    </row>
    <row r="45" spans="1:14" s="1" customFormat="1" x14ac:dyDescent="0.25">
      <c r="H45" s="8"/>
    </row>
    <row r="46" spans="1:14" s="1" customFormat="1" x14ac:dyDescent="0.25">
      <c r="H46" s="8"/>
    </row>
    <row r="47" spans="1:14" s="1" customFormat="1" x14ac:dyDescent="0.25">
      <c r="H47" s="8"/>
    </row>
    <row r="48" spans="1:14" s="1" customFormat="1" x14ac:dyDescent="0.25">
      <c r="H48" s="8"/>
    </row>
    <row r="49" spans="8:8" s="1" customFormat="1" x14ac:dyDescent="0.25">
      <c r="H49" s="8"/>
    </row>
    <row r="50" spans="8:8" s="1" customFormat="1" x14ac:dyDescent="0.25">
      <c r="H50" s="8"/>
    </row>
    <row r="51" spans="8:8" s="1" customFormat="1" x14ac:dyDescent="0.25">
      <c r="H51" s="8"/>
    </row>
    <row r="52" spans="8:8" s="1" customFormat="1" x14ac:dyDescent="0.25">
      <c r="H52" s="8"/>
    </row>
    <row r="53" spans="8:8" s="1" customFormat="1" x14ac:dyDescent="0.25">
      <c r="H53" s="8"/>
    </row>
    <row r="54" spans="8:8" s="1" customFormat="1" x14ac:dyDescent="0.25">
      <c r="H54" s="8"/>
    </row>
    <row r="55" spans="8:8" s="1" customFormat="1" x14ac:dyDescent="0.25">
      <c r="H55" s="8"/>
    </row>
    <row r="56" spans="8:8" s="1" customFormat="1" x14ac:dyDescent="0.25">
      <c r="H56" s="8"/>
    </row>
    <row r="57" spans="8:8" s="1" customFormat="1" x14ac:dyDescent="0.25">
      <c r="H57" s="8"/>
    </row>
    <row r="58" spans="8:8" s="8" customFormat="1" x14ac:dyDescent="0.25"/>
    <row r="59" spans="8:8" s="8" customFormat="1" x14ac:dyDescent="0.25"/>
    <row r="60" spans="8:8" s="8" customFormat="1" x14ac:dyDescent="0.25"/>
    <row r="61" spans="8:8" s="8" customFormat="1" x14ac:dyDescent="0.25"/>
    <row r="62" spans="8:8" s="8" customFormat="1" x14ac:dyDescent="0.25"/>
    <row r="63" spans="8:8" s="8" customFormat="1" x14ac:dyDescent="0.25"/>
    <row r="64" spans="8:8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pans="6:6" s="8" customFormat="1" x14ac:dyDescent="0.25"/>
    <row r="82" spans="6:6" s="8" customFormat="1" x14ac:dyDescent="0.25"/>
    <row r="83" spans="6:6" s="8" customFormat="1" x14ac:dyDescent="0.25"/>
    <row r="84" spans="6:6" s="8" customFormat="1" x14ac:dyDescent="0.25"/>
    <row r="85" spans="6:6" s="8" customFormat="1" x14ac:dyDescent="0.25"/>
    <row r="86" spans="6:6" s="8" customFormat="1" x14ac:dyDescent="0.25"/>
    <row r="87" spans="6:6" s="8" customFormat="1" x14ac:dyDescent="0.25">
      <c r="F87" s="83"/>
    </row>
    <row r="88" spans="6:6" s="8" customFormat="1" x14ac:dyDescent="0.25"/>
    <row r="89" spans="6:6" s="8" customFormat="1" x14ac:dyDescent="0.25"/>
    <row r="90" spans="6:6" s="8" customFormat="1" x14ac:dyDescent="0.25"/>
    <row r="91" spans="6:6" s="8" customFormat="1" x14ac:dyDescent="0.25"/>
    <row r="92" spans="6:6" s="8" customFormat="1" x14ac:dyDescent="0.25"/>
    <row r="93" spans="6:6" s="8" customFormat="1" x14ac:dyDescent="0.25"/>
    <row r="94" spans="6:6" s="8" customFormat="1" x14ac:dyDescent="0.25"/>
    <row r="95" spans="6:6" s="8" customFormat="1" x14ac:dyDescent="0.25"/>
    <row r="96" spans="6: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  <row r="264" s="8" customFormat="1" x14ac:dyDescent="0.25"/>
    <row r="265" s="8" customFormat="1" x14ac:dyDescent="0.25"/>
    <row r="266" s="8" customFormat="1" x14ac:dyDescent="0.25"/>
    <row r="267" s="8" customFormat="1" x14ac:dyDescent="0.25"/>
    <row r="268" s="8" customFormat="1" x14ac:dyDescent="0.25"/>
    <row r="269" s="8" customFormat="1" x14ac:dyDescent="0.25"/>
    <row r="270" s="8" customFormat="1" x14ac:dyDescent="0.25"/>
    <row r="271" s="8" customFormat="1" x14ac:dyDescent="0.25"/>
    <row r="272" s="8" customFormat="1" x14ac:dyDescent="0.25"/>
    <row r="273" s="8" customFormat="1" x14ac:dyDescent="0.25"/>
    <row r="274" s="8" customFormat="1" x14ac:dyDescent="0.25"/>
    <row r="275" s="8" customFormat="1" x14ac:dyDescent="0.25"/>
    <row r="276" s="8" customFormat="1" x14ac:dyDescent="0.25"/>
    <row r="277" s="8" customFormat="1" x14ac:dyDescent="0.25"/>
    <row r="278" s="8" customFormat="1" x14ac:dyDescent="0.25"/>
    <row r="279" s="8" customFormat="1" x14ac:dyDescent="0.25"/>
    <row r="280" s="8" customFormat="1" x14ac:dyDescent="0.25"/>
    <row r="281" s="8" customFormat="1" x14ac:dyDescent="0.25"/>
    <row r="282" s="8" customFormat="1" x14ac:dyDescent="0.25"/>
    <row r="283" s="8" customFormat="1" x14ac:dyDescent="0.25"/>
    <row r="284" s="8" customFormat="1" x14ac:dyDescent="0.25"/>
    <row r="285" s="8" customFormat="1" x14ac:dyDescent="0.25"/>
    <row r="286" s="8" customFormat="1" x14ac:dyDescent="0.25"/>
    <row r="287" s="8" customFormat="1" x14ac:dyDescent="0.25"/>
    <row r="288" s="8" customFormat="1" x14ac:dyDescent="0.25"/>
    <row r="289" s="8" customFormat="1" x14ac:dyDescent="0.25"/>
    <row r="290" s="8" customFormat="1" x14ac:dyDescent="0.25"/>
    <row r="291" s="8" customFormat="1" x14ac:dyDescent="0.25"/>
    <row r="292" s="8" customFormat="1" x14ac:dyDescent="0.25"/>
    <row r="293" s="8" customFormat="1" x14ac:dyDescent="0.25"/>
    <row r="294" s="8" customFormat="1" x14ac:dyDescent="0.25"/>
    <row r="295" s="8" customFormat="1" x14ac:dyDescent="0.25"/>
    <row r="296" s="8" customFormat="1" x14ac:dyDescent="0.25"/>
    <row r="297" s="8" customFormat="1" x14ac:dyDescent="0.25"/>
    <row r="298" s="8" customFormat="1" x14ac:dyDescent="0.25"/>
    <row r="299" s="8" customFormat="1" x14ac:dyDescent="0.25"/>
    <row r="300" s="8" customFormat="1" x14ac:dyDescent="0.25"/>
    <row r="301" s="8" customFormat="1" x14ac:dyDescent="0.25"/>
    <row r="302" s="8" customFormat="1" x14ac:dyDescent="0.25"/>
    <row r="303" s="8" customFormat="1" x14ac:dyDescent="0.25"/>
    <row r="304" s="8" customFormat="1" x14ac:dyDescent="0.25"/>
    <row r="305" s="8" customFormat="1" x14ac:dyDescent="0.25"/>
    <row r="306" s="8" customFormat="1" x14ac:dyDescent="0.25"/>
    <row r="307" s="8" customFormat="1" x14ac:dyDescent="0.25"/>
    <row r="308" s="8" customFormat="1" x14ac:dyDescent="0.25"/>
    <row r="309" s="8" customFormat="1" x14ac:dyDescent="0.25"/>
    <row r="310" s="8" customFormat="1" x14ac:dyDescent="0.25"/>
    <row r="311" s="8" customFormat="1" x14ac:dyDescent="0.25"/>
    <row r="312" s="8" customFormat="1" x14ac:dyDescent="0.25"/>
    <row r="313" s="8" customFormat="1" x14ac:dyDescent="0.25"/>
    <row r="314" s="8" customFormat="1" x14ac:dyDescent="0.25"/>
    <row r="315" s="8" customFormat="1" x14ac:dyDescent="0.25"/>
    <row r="316" s="8" customFormat="1" x14ac:dyDescent="0.25"/>
    <row r="317" s="8" customFormat="1" x14ac:dyDescent="0.25"/>
    <row r="318" s="8" customFormat="1" x14ac:dyDescent="0.25"/>
    <row r="319" s="8" customFormat="1" x14ac:dyDescent="0.25"/>
    <row r="320" s="8" customFormat="1" x14ac:dyDescent="0.25"/>
    <row r="321" spans="1:14" s="8" customFormat="1" x14ac:dyDescent="0.25"/>
    <row r="322" spans="1:14" s="8" customFormat="1" x14ac:dyDescent="0.25"/>
    <row r="323" spans="1:14" s="8" customFormat="1" x14ac:dyDescent="0.25"/>
    <row r="324" spans="1:14" s="8" customFormat="1" x14ac:dyDescent="0.25"/>
    <row r="325" spans="1:14" s="8" customFormat="1" x14ac:dyDescent="0.25"/>
    <row r="326" spans="1:14" s="8" customFormat="1" x14ac:dyDescent="0.25"/>
    <row r="327" spans="1:14" s="8" customFormat="1" x14ac:dyDescent="0.25"/>
    <row r="328" spans="1:14" s="102" customFormat="1" x14ac:dyDescent="0.25">
      <c r="A328" s="8"/>
      <c r="H328" s="8"/>
      <c r="I328" s="8"/>
      <c r="J328" s="8"/>
      <c r="K328" s="8"/>
      <c r="L328" s="8"/>
      <c r="M328" s="8"/>
      <c r="N328" s="8"/>
    </row>
    <row r="329" spans="1:14" s="102" customFormat="1" x14ac:dyDescent="0.25">
      <c r="A329" s="8"/>
      <c r="H329" s="8"/>
      <c r="I329" s="8"/>
      <c r="J329" s="8"/>
      <c r="K329" s="8"/>
      <c r="L329" s="8"/>
      <c r="M329" s="8"/>
      <c r="N329" s="8"/>
    </row>
    <row r="330" spans="1:14" s="102" customFormat="1" x14ac:dyDescent="0.25">
      <c r="A330" s="8"/>
      <c r="H330" s="8"/>
      <c r="I330" s="8"/>
      <c r="J330" s="8"/>
      <c r="K330" s="8"/>
      <c r="L330" s="8"/>
      <c r="M330" s="8"/>
      <c r="N330" s="8"/>
    </row>
    <row r="331" spans="1:14" s="102" customFormat="1" x14ac:dyDescent="0.25">
      <c r="A331" s="8"/>
      <c r="H331" s="8"/>
      <c r="I331" s="8"/>
      <c r="J331" s="8"/>
      <c r="K331" s="8"/>
      <c r="L331" s="8"/>
      <c r="M331" s="8"/>
      <c r="N331" s="8"/>
    </row>
    <row r="332" spans="1:14" s="102" customFormat="1" x14ac:dyDescent="0.25">
      <c r="A332" s="8"/>
      <c r="H332" s="8"/>
      <c r="I332" s="8"/>
      <c r="J332" s="8"/>
      <c r="K332" s="8"/>
      <c r="L332" s="8"/>
      <c r="M332" s="8"/>
      <c r="N332" s="8"/>
    </row>
    <row r="333" spans="1:14" s="102" customFormat="1" x14ac:dyDescent="0.25">
      <c r="A333" s="8"/>
      <c r="H333" s="8"/>
      <c r="I333" s="8"/>
      <c r="J333" s="8"/>
      <c r="K333" s="8"/>
      <c r="L333" s="8"/>
      <c r="M333" s="8"/>
      <c r="N333" s="8"/>
    </row>
    <row r="334" spans="1:14" s="102" customFormat="1" x14ac:dyDescent="0.25">
      <c r="A334" s="8"/>
      <c r="H334" s="8"/>
      <c r="I334" s="8"/>
      <c r="J334" s="8"/>
      <c r="K334" s="8"/>
      <c r="L334" s="8"/>
      <c r="M334" s="8"/>
      <c r="N334" s="8"/>
    </row>
    <row r="335" spans="1:14" s="102" customFormat="1" x14ac:dyDescent="0.25">
      <c r="A335" s="8"/>
      <c r="H335" s="8"/>
      <c r="I335" s="8"/>
      <c r="J335" s="8"/>
      <c r="K335" s="8"/>
      <c r="L335" s="8"/>
      <c r="M335" s="8"/>
      <c r="N335" s="8"/>
    </row>
    <row r="336" spans="1:14" s="102" customFormat="1" x14ac:dyDescent="0.25">
      <c r="A336" s="8"/>
      <c r="H336" s="8"/>
      <c r="I336" s="8"/>
      <c r="J336" s="8"/>
      <c r="K336" s="8"/>
      <c r="L336" s="8"/>
      <c r="M336" s="8"/>
      <c r="N336" s="8"/>
    </row>
    <row r="337" spans="1:14" s="102" customFormat="1" x14ac:dyDescent="0.25">
      <c r="A337" s="8"/>
      <c r="H337" s="8"/>
      <c r="I337" s="8"/>
      <c r="J337" s="8"/>
      <c r="K337" s="8"/>
      <c r="L337" s="8"/>
      <c r="M337" s="8"/>
      <c r="N337" s="8"/>
    </row>
    <row r="338" spans="1:14" s="102" customFormat="1" x14ac:dyDescent="0.25">
      <c r="A338" s="8"/>
      <c r="H338" s="8"/>
      <c r="I338" s="8"/>
      <c r="J338" s="8"/>
      <c r="K338" s="8"/>
      <c r="L338" s="8"/>
      <c r="M338" s="8"/>
      <c r="N338" s="8"/>
    </row>
    <row r="339" spans="1:14" s="102" customFormat="1" x14ac:dyDescent="0.25">
      <c r="A339" s="8"/>
      <c r="H339" s="8"/>
      <c r="I339" s="8"/>
      <c r="J339" s="8"/>
      <c r="K339" s="8"/>
      <c r="L339" s="8"/>
      <c r="M339" s="8"/>
      <c r="N339" s="8"/>
    </row>
    <row r="340" spans="1:14" s="102" customFormat="1" x14ac:dyDescent="0.25">
      <c r="A340" s="8"/>
      <c r="H340" s="8"/>
      <c r="I340" s="8"/>
      <c r="J340" s="8"/>
      <c r="K340" s="8"/>
      <c r="L340" s="8"/>
      <c r="M340" s="8"/>
      <c r="N340" s="8"/>
    </row>
    <row r="341" spans="1:14" s="102" customFormat="1" x14ac:dyDescent="0.25">
      <c r="A341" s="8"/>
      <c r="H341" s="8"/>
      <c r="I341" s="8"/>
      <c r="J341" s="8"/>
      <c r="K341" s="8"/>
      <c r="L341" s="8"/>
      <c r="M341" s="8"/>
      <c r="N341" s="8"/>
    </row>
    <row r="342" spans="1:14" s="102" customFormat="1" x14ac:dyDescent="0.25">
      <c r="A342" s="8"/>
      <c r="H342" s="8"/>
      <c r="I342" s="8"/>
      <c r="J342" s="8"/>
      <c r="K342" s="8"/>
      <c r="L342" s="8"/>
      <c r="M342" s="8"/>
      <c r="N342" s="8"/>
    </row>
    <row r="343" spans="1:14" s="102" customFormat="1" x14ac:dyDescent="0.25">
      <c r="A343" s="8"/>
      <c r="H343" s="8"/>
      <c r="I343" s="8"/>
      <c r="J343" s="8"/>
      <c r="K343" s="8"/>
      <c r="L343" s="8"/>
      <c r="M343" s="8"/>
      <c r="N343" s="8"/>
    </row>
    <row r="344" spans="1:14" s="102" customFormat="1" x14ac:dyDescent="0.25">
      <c r="A344" s="8"/>
      <c r="H344" s="8"/>
      <c r="I344" s="8"/>
      <c r="J344" s="8"/>
      <c r="K344" s="8"/>
      <c r="L344" s="8"/>
      <c r="M344" s="8"/>
      <c r="N344" s="8"/>
    </row>
    <row r="345" spans="1:14" s="102" customFormat="1" x14ac:dyDescent="0.25">
      <c r="A345" s="8"/>
      <c r="H345" s="8"/>
      <c r="I345" s="8"/>
      <c r="J345" s="8"/>
      <c r="K345" s="8"/>
      <c r="L345" s="8"/>
      <c r="M345" s="8"/>
      <c r="N345" s="8"/>
    </row>
    <row r="346" spans="1:14" s="102" customFormat="1" x14ac:dyDescent="0.25">
      <c r="A346" s="8"/>
      <c r="H346" s="8"/>
      <c r="I346" s="8"/>
      <c r="J346" s="8"/>
      <c r="K346" s="8"/>
      <c r="L346" s="8"/>
      <c r="M346" s="8"/>
      <c r="N346" s="8"/>
    </row>
    <row r="347" spans="1:14" s="102" customFormat="1" x14ac:dyDescent="0.25">
      <c r="A347" s="8"/>
      <c r="H347" s="8"/>
      <c r="I347" s="8"/>
      <c r="J347" s="8"/>
      <c r="K347" s="8"/>
      <c r="L347" s="8"/>
      <c r="M347" s="8"/>
      <c r="N347" s="8"/>
    </row>
    <row r="348" spans="1:14" s="102" customFormat="1" x14ac:dyDescent="0.25">
      <c r="A348" s="8"/>
      <c r="H348" s="8"/>
      <c r="I348" s="8"/>
      <c r="J348" s="8"/>
      <c r="K348" s="8"/>
      <c r="L348" s="8"/>
      <c r="M348" s="8"/>
      <c r="N348" s="8"/>
    </row>
    <row r="349" spans="1:14" s="102" customFormat="1" x14ac:dyDescent="0.25">
      <c r="A349" s="8"/>
      <c r="H349" s="8"/>
      <c r="I349" s="8"/>
      <c r="J349" s="8"/>
      <c r="K349" s="8"/>
      <c r="L349" s="8"/>
      <c r="M349" s="8"/>
      <c r="N349" s="8"/>
    </row>
    <row r="350" spans="1:14" s="102" customFormat="1" x14ac:dyDescent="0.25">
      <c r="A350" s="8"/>
      <c r="H350" s="8"/>
      <c r="I350" s="8"/>
      <c r="J350" s="8"/>
      <c r="K350" s="8"/>
      <c r="L350" s="8"/>
      <c r="M350" s="8"/>
      <c r="N350" s="8"/>
    </row>
    <row r="351" spans="1:14" s="102" customFormat="1" x14ac:dyDescent="0.25">
      <c r="A351" s="8"/>
      <c r="H351" s="8"/>
      <c r="I351" s="8"/>
      <c r="J351" s="8"/>
      <c r="K351" s="8"/>
      <c r="L351" s="8"/>
      <c r="M351" s="8"/>
      <c r="N351" s="8"/>
    </row>
    <row r="352" spans="1:14" s="102" customFormat="1" x14ac:dyDescent="0.25">
      <c r="A352" s="8"/>
      <c r="H352" s="8"/>
      <c r="I352" s="8"/>
      <c r="J352" s="8"/>
      <c r="K352" s="8"/>
      <c r="L352" s="8"/>
      <c r="M352" s="8"/>
      <c r="N352" s="8"/>
    </row>
    <row r="353" spans="1:14" s="102" customFormat="1" x14ac:dyDescent="0.25">
      <c r="A353" s="8"/>
      <c r="H353" s="8"/>
      <c r="I353" s="8"/>
      <c r="J353" s="8"/>
      <c r="K353" s="8"/>
      <c r="L353" s="8"/>
      <c r="M353" s="8"/>
      <c r="N353" s="8"/>
    </row>
    <row r="354" spans="1:14" s="102" customFormat="1" x14ac:dyDescent="0.25">
      <c r="A354" s="8"/>
      <c r="H354" s="8"/>
      <c r="I354" s="8"/>
      <c r="J354" s="8"/>
      <c r="K354" s="8"/>
      <c r="L354" s="8"/>
      <c r="M354" s="8"/>
      <c r="N354" s="8"/>
    </row>
    <row r="355" spans="1:14" s="102" customFormat="1" x14ac:dyDescent="0.25">
      <c r="A355" s="8"/>
      <c r="H355" s="8"/>
      <c r="I355" s="8"/>
      <c r="J355" s="8"/>
      <c r="K355" s="8"/>
      <c r="L355" s="8"/>
      <c r="M355" s="8"/>
      <c r="N355" s="8"/>
    </row>
    <row r="356" spans="1:14" s="102" customFormat="1" x14ac:dyDescent="0.25">
      <c r="A356" s="8"/>
      <c r="H356" s="8"/>
      <c r="I356" s="8"/>
      <c r="J356" s="8"/>
      <c r="K356" s="8"/>
      <c r="L356" s="8"/>
      <c r="M356" s="8"/>
      <c r="N356" s="8"/>
    </row>
    <row r="357" spans="1:14" s="102" customFormat="1" x14ac:dyDescent="0.25">
      <c r="A357" s="8"/>
      <c r="H357" s="8"/>
      <c r="I357" s="8"/>
      <c r="J357" s="8"/>
      <c r="K357" s="8"/>
      <c r="L357" s="8"/>
      <c r="M357" s="8"/>
      <c r="N357" s="8"/>
    </row>
    <row r="358" spans="1:14" s="102" customFormat="1" x14ac:dyDescent="0.25">
      <c r="A358" s="8"/>
      <c r="H358" s="8"/>
      <c r="I358" s="8"/>
      <c r="J358" s="8"/>
      <c r="K358" s="8"/>
      <c r="L358" s="8"/>
      <c r="M358" s="8"/>
      <c r="N358" s="8"/>
    </row>
    <row r="359" spans="1:14" s="102" customFormat="1" x14ac:dyDescent="0.25">
      <c r="A359" s="8"/>
      <c r="H359" s="8"/>
      <c r="I359" s="8"/>
      <c r="J359" s="8"/>
      <c r="K359" s="8"/>
      <c r="L359" s="8"/>
      <c r="M359" s="8"/>
      <c r="N359" s="8"/>
    </row>
    <row r="360" spans="1:14" s="102" customFormat="1" x14ac:dyDescent="0.25">
      <c r="A360" s="8"/>
      <c r="H360" s="8"/>
      <c r="I360" s="8"/>
      <c r="J360" s="8"/>
      <c r="K360" s="8"/>
      <c r="L360" s="8"/>
      <c r="M360" s="8"/>
      <c r="N360" s="8"/>
    </row>
    <row r="361" spans="1:14" s="102" customFormat="1" x14ac:dyDescent="0.25">
      <c r="A361" s="8"/>
      <c r="H361" s="8"/>
      <c r="I361" s="8"/>
      <c r="J361" s="8"/>
      <c r="K361" s="8"/>
      <c r="L361" s="8"/>
      <c r="M361" s="8"/>
      <c r="N361" s="8"/>
    </row>
    <row r="362" spans="1:14" s="102" customFormat="1" x14ac:dyDescent="0.25">
      <c r="A362" s="8"/>
      <c r="H362" s="8"/>
      <c r="I362" s="8"/>
      <c r="J362" s="8"/>
      <c r="K362" s="8"/>
      <c r="L362" s="8"/>
      <c r="M362" s="8"/>
      <c r="N362" s="8"/>
    </row>
    <row r="363" spans="1:14" s="102" customFormat="1" x14ac:dyDescent="0.25">
      <c r="A363" s="8"/>
      <c r="H363" s="8"/>
      <c r="I363" s="8"/>
      <c r="J363" s="8"/>
      <c r="K363" s="8"/>
      <c r="L363" s="8"/>
      <c r="M363" s="8"/>
      <c r="N363" s="8"/>
    </row>
    <row r="364" spans="1:14" s="102" customFormat="1" x14ac:dyDescent="0.25">
      <c r="A364" s="8"/>
      <c r="H364" s="8"/>
      <c r="I364" s="8"/>
      <c r="J364" s="8"/>
      <c r="K364" s="8"/>
      <c r="L364" s="8"/>
      <c r="M364" s="8"/>
      <c r="N364" s="8"/>
    </row>
    <row r="365" spans="1:14" s="102" customFormat="1" x14ac:dyDescent="0.25">
      <c r="A365" s="8"/>
      <c r="H365" s="8"/>
      <c r="I365" s="8"/>
      <c r="J365" s="8"/>
      <c r="K365" s="8"/>
      <c r="L365" s="8"/>
      <c r="M365" s="8"/>
      <c r="N365" s="8"/>
    </row>
    <row r="366" spans="1:14" s="102" customFormat="1" x14ac:dyDescent="0.25">
      <c r="A366" s="8"/>
      <c r="H366" s="8"/>
      <c r="I366" s="8"/>
      <c r="J366" s="8"/>
      <c r="K366" s="8"/>
      <c r="L366" s="8"/>
      <c r="M366" s="8"/>
      <c r="N366" s="8"/>
    </row>
    <row r="367" spans="1:14" s="102" customFormat="1" x14ac:dyDescent="0.25">
      <c r="A367" s="8"/>
      <c r="H367" s="8"/>
      <c r="I367" s="8"/>
      <c r="J367" s="8"/>
      <c r="K367" s="8"/>
      <c r="L367" s="8"/>
      <c r="M367" s="8"/>
      <c r="N367" s="8"/>
    </row>
    <row r="368" spans="1:14" s="102" customFormat="1" x14ac:dyDescent="0.25">
      <c r="A368" s="8"/>
      <c r="H368" s="8"/>
      <c r="I368" s="8"/>
      <c r="J368" s="8"/>
      <c r="K368" s="8"/>
      <c r="L368" s="8"/>
      <c r="M368" s="8"/>
      <c r="N368" s="8"/>
    </row>
    <row r="369" spans="1:14" s="102" customFormat="1" x14ac:dyDescent="0.25">
      <c r="A369" s="8"/>
      <c r="H369" s="8"/>
      <c r="I369" s="8"/>
      <c r="J369" s="8"/>
      <c r="K369" s="8"/>
      <c r="L369" s="8"/>
      <c r="M369" s="8"/>
      <c r="N369" s="8"/>
    </row>
    <row r="370" spans="1:14" s="102" customFormat="1" x14ac:dyDescent="0.25">
      <c r="A370" s="8"/>
      <c r="H370" s="8"/>
      <c r="I370" s="8"/>
      <c r="J370" s="8"/>
      <c r="K370" s="8"/>
      <c r="L370" s="8"/>
      <c r="M370" s="8"/>
      <c r="N370" s="8"/>
    </row>
    <row r="371" spans="1:14" s="102" customFormat="1" x14ac:dyDescent="0.25">
      <c r="A371" s="8"/>
      <c r="H371" s="8"/>
      <c r="I371" s="8"/>
      <c r="J371" s="8"/>
      <c r="K371" s="8"/>
      <c r="L371" s="8"/>
      <c r="M371" s="8"/>
      <c r="N371" s="8"/>
    </row>
    <row r="372" spans="1:14" s="102" customFormat="1" x14ac:dyDescent="0.25">
      <c r="A372" s="8"/>
      <c r="H372" s="8"/>
      <c r="I372" s="8"/>
      <c r="J372" s="8"/>
      <c r="K372" s="8"/>
      <c r="L372" s="8"/>
      <c r="M372" s="8"/>
      <c r="N372" s="8"/>
    </row>
    <row r="373" spans="1:14" s="102" customFormat="1" x14ac:dyDescent="0.25">
      <c r="A373" s="8"/>
      <c r="H373" s="8"/>
      <c r="I373" s="8"/>
      <c r="J373" s="8"/>
      <c r="K373" s="8"/>
      <c r="L373" s="8"/>
      <c r="M373" s="8"/>
      <c r="N373" s="8"/>
    </row>
    <row r="374" spans="1:14" s="102" customFormat="1" x14ac:dyDescent="0.25">
      <c r="A374" s="8"/>
      <c r="H374" s="8"/>
      <c r="I374" s="8"/>
      <c r="J374" s="8"/>
      <c r="K374" s="8"/>
      <c r="L374" s="8"/>
      <c r="M374" s="8"/>
      <c r="N374" s="8"/>
    </row>
    <row r="375" spans="1:14" s="102" customFormat="1" x14ac:dyDescent="0.25">
      <c r="A375" s="8"/>
      <c r="H375" s="8"/>
      <c r="I375" s="8"/>
      <c r="J375" s="8"/>
      <c r="K375" s="8"/>
      <c r="L375" s="8"/>
      <c r="M375" s="8"/>
      <c r="N375" s="8"/>
    </row>
    <row r="376" spans="1:14" s="102" customFormat="1" x14ac:dyDescent="0.25">
      <c r="A376" s="8"/>
      <c r="H376" s="8"/>
      <c r="I376" s="8"/>
      <c r="J376" s="8"/>
      <c r="K376" s="8"/>
      <c r="L376" s="8"/>
      <c r="M376" s="8"/>
      <c r="N376" s="8"/>
    </row>
    <row r="377" spans="1:14" s="102" customFormat="1" x14ac:dyDescent="0.25">
      <c r="A377" s="8"/>
      <c r="H377" s="8"/>
      <c r="I377" s="8"/>
      <c r="J377" s="8"/>
      <c r="K377" s="8"/>
      <c r="L377" s="8"/>
      <c r="M377" s="8"/>
      <c r="N377" s="8"/>
    </row>
    <row r="378" spans="1:14" s="102" customFormat="1" x14ac:dyDescent="0.25">
      <c r="A378" s="8"/>
      <c r="H378" s="8"/>
      <c r="I378" s="8"/>
      <c r="J378" s="8"/>
      <c r="K378" s="8"/>
      <c r="L378" s="8"/>
      <c r="M378" s="8"/>
      <c r="N378" s="8"/>
    </row>
    <row r="379" spans="1:14" s="102" customFormat="1" x14ac:dyDescent="0.25">
      <c r="A379" s="8"/>
      <c r="H379" s="8"/>
      <c r="I379" s="8"/>
      <c r="J379" s="8"/>
      <c r="K379" s="8"/>
      <c r="L379" s="8"/>
      <c r="M379" s="8"/>
      <c r="N379" s="8"/>
    </row>
    <row r="380" spans="1:14" s="102" customFormat="1" x14ac:dyDescent="0.25">
      <c r="A380" s="8"/>
      <c r="H380" s="8"/>
      <c r="I380" s="8"/>
      <c r="J380" s="8"/>
      <c r="K380" s="8"/>
      <c r="L380" s="8"/>
      <c r="M380" s="8"/>
      <c r="N380" s="8"/>
    </row>
    <row r="381" spans="1:14" s="102" customFormat="1" x14ac:dyDescent="0.25">
      <c r="A381" s="8"/>
      <c r="H381" s="8"/>
      <c r="I381" s="8"/>
      <c r="J381" s="8"/>
      <c r="K381" s="8"/>
      <c r="L381" s="8"/>
      <c r="M381" s="8"/>
      <c r="N381" s="8"/>
    </row>
    <row r="382" spans="1:14" s="102" customFormat="1" x14ac:dyDescent="0.25">
      <c r="A382" s="8"/>
      <c r="H382" s="8"/>
      <c r="I382" s="8"/>
      <c r="J382" s="8"/>
      <c r="K382" s="8"/>
      <c r="L382" s="8"/>
      <c r="M382" s="8"/>
      <c r="N382" s="8"/>
    </row>
    <row r="383" spans="1:14" s="102" customFormat="1" x14ac:dyDescent="0.25">
      <c r="A383" s="8"/>
      <c r="H383" s="8"/>
      <c r="I383" s="8"/>
      <c r="J383" s="8"/>
      <c r="K383" s="8"/>
      <c r="L383" s="8"/>
      <c r="M383" s="8"/>
      <c r="N383" s="8"/>
    </row>
    <row r="384" spans="1:14" s="102" customFormat="1" x14ac:dyDescent="0.25">
      <c r="A384" s="8"/>
      <c r="H384" s="8"/>
      <c r="I384" s="8"/>
      <c r="J384" s="8"/>
      <c r="K384" s="8"/>
      <c r="L384" s="8"/>
      <c r="M384" s="8"/>
      <c r="N384" s="8"/>
    </row>
    <row r="385" spans="1:14" s="102" customFormat="1" x14ac:dyDescent="0.25">
      <c r="A385" s="8"/>
      <c r="H385" s="8"/>
      <c r="I385" s="8"/>
      <c r="J385" s="8"/>
      <c r="K385" s="8"/>
      <c r="L385" s="8"/>
      <c r="M385" s="8"/>
      <c r="N385" s="8"/>
    </row>
    <row r="386" spans="1:14" s="102" customFormat="1" x14ac:dyDescent="0.25">
      <c r="A386" s="8"/>
      <c r="H386" s="8"/>
      <c r="I386" s="8"/>
      <c r="J386" s="8"/>
      <c r="K386" s="8"/>
      <c r="L386" s="8"/>
      <c r="M386" s="8"/>
      <c r="N386" s="8"/>
    </row>
    <row r="387" spans="1:14" s="102" customFormat="1" x14ac:dyDescent="0.25">
      <c r="A387" s="8"/>
      <c r="H387" s="8"/>
      <c r="I387" s="8"/>
      <c r="J387" s="8"/>
      <c r="K387" s="8"/>
      <c r="L387" s="8"/>
      <c r="M387" s="8"/>
      <c r="N387" s="8"/>
    </row>
    <row r="388" spans="1:14" s="102" customFormat="1" x14ac:dyDescent="0.25">
      <c r="A388" s="8"/>
      <c r="H388" s="8"/>
      <c r="I388" s="8"/>
      <c r="J388" s="8"/>
      <c r="K388" s="8"/>
      <c r="L388" s="8"/>
      <c r="M388" s="8"/>
      <c r="N388" s="8"/>
    </row>
    <row r="389" spans="1:14" s="102" customFormat="1" x14ac:dyDescent="0.25">
      <c r="A389" s="8"/>
      <c r="H389" s="8"/>
      <c r="I389" s="8"/>
      <c r="J389" s="8"/>
      <c r="K389" s="8"/>
      <c r="L389" s="8"/>
      <c r="M389" s="8"/>
      <c r="N389" s="8"/>
    </row>
    <row r="390" spans="1:14" s="102" customFormat="1" x14ac:dyDescent="0.25">
      <c r="A390" s="8"/>
      <c r="H390" s="8"/>
      <c r="I390" s="8"/>
      <c r="J390" s="8"/>
      <c r="K390" s="8"/>
      <c r="L390" s="8"/>
      <c r="M390" s="8"/>
      <c r="N390" s="8"/>
    </row>
    <row r="391" spans="1:14" s="102" customFormat="1" x14ac:dyDescent="0.25">
      <c r="A391" s="8"/>
      <c r="H391" s="8"/>
      <c r="I391" s="8"/>
      <c r="J391" s="8"/>
      <c r="K391" s="8"/>
      <c r="L391" s="8"/>
      <c r="M391" s="8"/>
      <c r="N391" s="8"/>
    </row>
    <row r="392" spans="1:14" s="102" customFormat="1" x14ac:dyDescent="0.25">
      <c r="A392" s="8"/>
      <c r="H392" s="8"/>
      <c r="I392" s="8"/>
      <c r="J392" s="8"/>
      <c r="K392" s="8"/>
      <c r="L392" s="8"/>
      <c r="M392" s="8"/>
      <c r="N392" s="8"/>
    </row>
    <row r="393" spans="1:14" s="102" customFormat="1" x14ac:dyDescent="0.25">
      <c r="A393" s="8"/>
      <c r="H393" s="8"/>
      <c r="I393" s="8"/>
      <c r="J393" s="8"/>
      <c r="K393" s="8"/>
      <c r="L393" s="8"/>
      <c r="M393" s="8"/>
      <c r="N393" s="8"/>
    </row>
    <row r="394" spans="1:14" s="102" customFormat="1" x14ac:dyDescent="0.25">
      <c r="A394" s="8"/>
      <c r="H394" s="8"/>
      <c r="I394" s="8"/>
      <c r="J394" s="8"/>
      <c r="K394" s="8"/>
      <c r="L394" s="8"/>
      <c r="M394" s="8"/>
      <c r="N394" s="8"/>
    </row>
    <row r="395" spans="1:14" s="102" customFormat="1" x14ac:dyDescent="0.25">
      <c r="A395" s="8"/>
      <c r="H395" s="8"/>
      <c r="I395" s="8"/>
      <c r="J395" s="8"/>
      <c r="K395" s="8"/>
      <c r="L395" s="8"/>
      <c r="M395" s="8"/>
      <c r="N395" s="8"/>
    </row>
    <row r="396" spans="1:14" s="102" customFormat="1" x14ac:dyDescent="0.25">
      <c r="A396" s="8"/>
      <c r="H396" s="8"/>
      <c r="I396" s="8"/>
      <c r="J396" s="8"/>
      <c r="K396" s="8"/>
      <c r="L396" s="8"/>
      <c r="M396" s="8"/>
      <c r="N396" s="8"/>
    </row>
    <row r="397" spans="1:14" s="102" customFormat="1" x14ac:dyDescent="0.25">
      <c r="A397" s="8"/>
      <c r="H397" s="8"/>
      <c r="I397" s="8"/>
      <c r="J397" s="8"/>
      <c r="K397" s="8"/>
      <c r="L397" s="8"/>
      <c r="M397" s="8"/>
      <c r="N397" s="8"/>
    </row>
    <row r="398" spans="1:14" s="102" customFormat="1" x14ac:dyDescent="0.25">
      <c r="A398" s="8"/>
      <c r="H398" s="8"/>
      <c r="I398" s="8"/>
      <c r="J398" s="8"/>
      <c r="K398" s="8"/>
      <c r="L398" s="8"/>
      <c r="M398" s="8"/>
      <c r="N398" s="8"/>
    </row>
    <row r="399" spans="1:14" s="102" customFormat="1" x14ac:dyDescent="0.25">
      <c r="A399" s="8"/>
      <c r="H399" s="8"/>
      <c r="I399" s="8"/>
      <c r="J399" s="8"/>
      <c r="K399" s="8"/>
      <c r="L399" s="8"/>
      <c r="M399" s="8"/>
      <c r="N399" s="8"/>
    </row>
    <row r="400" spans="1:14" s="102" customFormat="1" x14ac:dyDescent="0.25">
      <c r="A400" s="8"/>
      <c r="H400" s="8"/>
      <c r="I400" s="8"/>
      <c r="J400" s="8"/>
      <c r="K400" s="8"/>
      <c r="L400" s="8"/>
      <c r="M400" s="8"/>
      <c r="N400" s="8"/>
    </row>
    <row r="401" spans="1:14" s="102" customFormat="1" x14ac:dyDescent="0.25">
      <c r="A401" s="8"/>
      <c r="H401" s="8"/>
      <c r="I401" s="8"/>
      <c r="J401" s="8"/>
      <c r="K401" s="8"/>
      <c r="L401" s="8"/>
      <c r="M401" s="8"/>
      <c r="N401" s="8"/>
    </row>
    <row r="402" spans="1:14" s="102" customFormat="1" x14ac:dyDescent="0.25">
      <c r="A402" s="8"/>
      <c r="H402" s="8"/>
      <c r="I402" s="8"/>
      <c r="J402" s="8"/>
      <c r="K402" s="8"/>
      <c r="L402" s="8"/>
      <c r="M402" s="8"/>
      <c r="N402" s="8"/>
    </row>
    <row r="403" spans="1:14" s="102" customFormat="1" x14ac:dyDescent="0.25">
      <c r="A403" s="8"/>
      <c r="H403" s="8"/>
      <c r="I403" s="8"/>
      <c r="J403" s="8"/>
      <c r="K403" s="8"/>
      <c r="L403" s="8"/>
      <c r="M403" s="8"/>
      <c r="N403" s="8"/>
    </row>
    <row r="404" spans="1:14" s="102" customFormat="1" x14ac:dyDescent="0.25">
      <c r="A404" s="8"/>
      <c r="H404" s="8"/>
      <c r="I404" s="8"/>
      <c r="J404" s="8"/>
      <c r="K404" s="8"/>
      <c r="L404" s="8"/>
      <c r="M404" s="8"/>
      <c r="N404" s="8"/>
    </row>
    <row r="405" spans="1:14" s="102" customFormat="1" x14ac:dyDescent="0.25">
      <c r="A405" s="8"/>
      <c r="H405" s="8"/>
      <c r="I405" s="8"/>
      <c r="J405" s="8"/>
      <c r="K405" s="8"/>
      <c r="L405" s="8"/>
      <c r="M405" s="8"/>
      <c r="N405" s="8"/>
    </row>
    <row r="406" spans="1:14" s="102" customFormat="1" x14ac:dyDescent="0.25">
      <c r="A406" s="8"/>
      <c r="H406" s="8"/>
      <c r="I406" s="8"/>
      <c r="J406" s="8"/>
      <c r="K406" s="8"/>
      <c r="L406" s="8"/>
      <c r="M406" s="8"/>
      <c r="N406" s="8"/>
    </row>
    <row r="407" spans="1:14" s="102" customFormat="1" x14ac:dyDescent="0.25">
      <c r="A407" s="8"/>
      <c r="H407" s="8"/>
      <c r="I407" s="8"/>
      <c r="J407" s="8"/>
      <c r="K407" s="8"/>
      <c r="L407" s="8"/>
      <c r="M407" s="8"/>
      <c r="N407" s="8"/>
    </row>
    <row r="408" spans="1:14" s="102" customFormat="1" x14ac:dyDescent="0.25">
      <c r="A408" s="8"/>
      <c r="H408" s="8"/>
      <c r="I408" s="8"/>
      <c r="J408" s="8"/>
      <c r="K408" s="8"/>
      <c r="L408" s="8"/>
      <c r="M408" s="8"/>
      <c r="N408" s="8"/>
    </row>
    <row r="409" spans="1:14" s="102" customFormat="1" x14ac:dyDescent="0.25">
      <c r="A409" s="8"/>
      <c r="H409" s="8"/>
      <c r="I409" s="8"/>
      <c r="J409" s="8"/>
      <c r="K409" s="8"/>
      <c r="L409" s="8"/>
      <c r="M409" s="8"/>
      <c r="N409" s="8"/>
    </row>
    <row r="410" spans="1:14" s="102" customFormat="1" x14ac:dyDescent="0.25">
      <c r="A410" s="8"/>
      <c r="H410" s="8"/>
      <c r="I410" s="8"/>
      <c r="J410" s="8"/>
      <c r="K410" s="8"/>
      <c r="L410" s="8"/>
      <c r="M410" s="8"/>
      <c r="N410" s="8"/>
    </row>
    <row r="411" spans="1:14" s="102" customFormat="1" x14ac:dyDescent="0.25">
      <c r="A411" s="8"/>
      <c r="H411" s="8"/>
      <c r="I411" s="8"/>
      <c r="J411" s="8"/>
      <c r="K411" s="8"/>
      <c r="L411" s="8"/>
      <c r="M411" s="8"/>
      <c r="N411" s="8"/>
    </row>
    <row r="412" spans="1:14" s="102" customFormat="1" x14ac:dyDescent="0.25">
      <c r="A412" s="8"/>
      <c r="H412" s="8"/>
      <c r="I412" s="8"/>
      <c r="J412" s="8"/>
      <c r="K412" s="8"/>
      <c r="L412" s="8"/>
      <c r="M412" s="8"/>
      <c r="N412" s="8"/>
    </row>
    <row r="413" spans="1:14" s="102" customFormat="1" x14ac:dyDescent="0.25">
      <c r="A413" s="8"/>
      <c r="H413" s="8"/>
      <c r="I413" s="8"/>
      <c r="J413" s="8"/>
      <c r="K413" s="8"/>
      <c r="L413" s="8"/>
      <c r="M413" s="8"/>
      <c r="N413" s="8"/>
    </row>
    <row r="414" spans="1:14" s="102" customFormat="1" x14ac:dyDescent="0.25">
      <c r="A414" s="8"/>
      <c r="H414" s="8"/>
      <c r="I414" s="8"/>
      <c r="J414" s="8"/>
      <c r="K414" s="8"/>
      <c r="L414" s="8"/>
      <c r="M414" s="8"/>
      <c r="N414" s="8"/>
    </row>
    <row r="415" spans="1:14" s="102" customFormat="1" x14ac:dyDescent="0.25">
      <c r="A415" s="8"/>
      <c r="H415" s="8"/>
      <c r="I415" s="8"/>
      <c r="J415" s="8"/>
      <c r="K415" s="8"/>
      <c r="L415" s="8"/>
      <c r="M415" s="8"/>
      <c r="N415" s="8"/>
    </row>
    <row r="416" spans="1:14" s="102" customFormat="1" x14ac:dyDescent="0.25">
      <c r="A416" s="8"/>
      <c r="H416" s="8"/>
      <c r="I416" s="8"/>
      <c r="J416" s="8"/>
      <c r="K416" s="8"/>
      <c r="L416" s="8"/>
      <c r="M416" s="8"/>
      <c r="N416" s="8"/>
    </row>
    <row r="417" spans="1:14" s="102" customFormat="1" x14ac:dyDescent="0.25">
      <c r="A417" s="8"/>
      <c r="H417" s="8"/>
      <c r="I417" s="8"/>
      <c r="J417" s="8"/>
      <c r="K417" s="8"/>
      <c r="L417" s="8"/>
      <c r="M417" s="8"/>
      <c r="N417" s="8"/>
    </row>
    <row r="418" spans="1:14" s="102" customFormat="1" x14ac:dyDescent="0.25">
      <c r="A418" s="8"/>
      <c r="H418" s="8"/>
      <c r="I418" s="8"/>
      <c r="J418" s="8"/>
      <c r="K418" s="8"/>
      <c r="L418" s="8"/>
      <c r="M418" s="8"/>
      <c r="N418" s="8"/>
    </row>
    <row r="419" spans="1:14" s="102" customFormat="1" x14ac:dyDescent="0.25">
      <c r="A419" s="8"/>
      <c r="H419" s="8"/>
      <c r="I419" s="8"/>
      <c r="J419" s="8"/>
      <c r="K419" s="8"/>
      <c r="L419" s="8"/>
      <c r="M419" s="8"/>
      <c r="N419" s="8"/>
    </row>
    <row r="420" spans="1:14" s="102" customFormat="1" x14ac:dyDescent="0.25">
      <c r="A420" s="8"/>
      <c r="H420" s="8"/>
      <c r="I420" s="8"/>
      <c r="J420" s="8"/>
      <c r="K420" s="8"/>
      <c r="L420" s="8"/>
      <c r="M420" s="8"/>
      <c r="N420" s="8"/>
    </row>
    <row r="421" spans="1:14" s="102" customFormat="1" x14ac:dyDescent="0.25">
      <c r="A421" s="8"/>
      <c r="H421" s="8"/>
      <c r="I421" s="8"/>
      <c r="J421" s="8"/>
      <c r="K421" s="8"/>
      <c r="L421" s="8"/>
      <c r="M421" s="8"/>
      <c r="N421" s="8"/>
    </row>
    <row r="422" spans="1:14" s="102" customFormat="1" x14ac:dyDescent="0.25">
      <c r="A422" s="8"/>
      <c r="H422" s="8"/>
      <c r="I422" s="8"/>
      <c r="J422" s="8"/>
      <c r="K422" s="8"/>
      <c r="L422" s="8"/>
      <c r="M422" s="8"/>
      <c r="N422" s="8"/>
    </row>
    <row r="423" spans="1:14" s="102" customFormat="1" x14ac:dyDescent="0.25">
      <c r="A423" s="8"/>
      <c r="H423" s="8"/>
      <c r="I423" s="8"/>
      <c r="J423" s="8"/>
      <c r="K423" s="8"/>
      <c r="L423" s="8"/>
      <c r="M423" s="8"/>
      <c r="N423" s="8"/>
    </row>
    <row r="424" spans="1:14" s="102" customFormat="1" x14ac:dyDescent="0.25">
      <c r="A424" s="8"/>
      <c r="H424" s="8"/>
      <c r="I424" s="8"/>
      <c r="J424" s="8"/>
      <c r="K424" s="8"/>
      <c r="L424" s="8"/>
      <c r="M424" s="8"/>
      <c r="N424" s="8"/>
    </row>
    <row r="425" spans="1:14" s="102" customFormat="1" x14ac:dyDescent="0.25">
      <c r="A425" s="8"/>
      <c r="H425" s="8"/>
      <c r="I425" s="8"/>
      <c r="J425" s="8"/>
      <c r="K425" s="8"/>
      <c r="L425" s="8"/>
      <c r="M425" s="8"/>
      <c r="N425" s="8"/>
    </row>
    <row r="426" spans="1:14" s="102" customFormat="1" x14ac:dyDescent="0.25">
      <c r="A426" s="8"/>
      <c r="H426" s="8"/>
      <c r="I426" s="8"/>
      <c r="J426" s="8"/>
      <c r="K426" s="8"/>
      <c r="L426" s="8"/>
      <c r="M426" s="8"/>
      <c r="N426" s="8"/>
    </row>
    <row r="427" spans="1:14" s="102" customFormat="1" x14ac:dyDescent="0.25">
      <c r="A427" s="8"/>
      <c r="H427" s="8"/>
      <c r="I427" s="8"/>
      <c r="J427" s="8"/>
      <c r="K427" s="8"/>
      <c r="L427" s="8"/>
      <c r="M427" s="8"/>
      <c r="N427" s="8"/>
    </row>
    <row r="428" spans="1:14" s="102" customFormat="1" x14ac:dyDescent="0.25">
      <c r="A428" s="8"/>
      <c r="H428" s="8"/>
      <c r="I428" s="8"/>
      <c r="J428" s="8"/>
      <c r="K428" s="8"/>
      <c r="L428" s="8"/>
      <c r="M428" s="8"/>
      <c r="N428" s="8"/>
    </row>
    <row r="429" spans="1:14" s="102" customFormat="1" x14ac:dyDescent="0.25">
      <c r="A429" s="8"/>
      <c r="H429" s="8"/>
      <c r="I429" s="8"/>
      <c r="J429" s="8"/>
      <c r="K429" s="8"/>
      <c r="L429" s="8"/>
      <c r="M429" s="8"/>
      <c r="N429" s="8"/>
    </row>
    <row r="430" spans="1:14" s="102" customFormat="1" x14ac:dyDescent="0.25">
      <c r="A430" s="8"/>
      <c r="H430" s="8"/>
      <c r="I430" s="8"/>
      <c r="J430" s="8"/>
      <c r="K430" s="8"/>
      <c r="L430" s="8"/>
      <c r="M430" s="8"/>
      <c r="N430" s="8"/>
    </row>
    <row r="431" spans="1:14" s="102" customFormat="1" x14ac:dyDescent="0.25">
      <c r="A431" s="8"/>
      <c r="H431" s="8"/>
      <c r="I431" s="8"/>
      <c r="J431" s="8"/>
      <c r="K431" s="8"/>
      <c r="L431" s="8"/>
      <c r="M431" s="8"/>
      <c r="N431" s="8"/>
    </row>
    <row r="432" spans="1:14" s="102" customFormat="1" x14ac:dyDescent="0.25">
      <c r="A432" s="8"/>
      <c r="H432" s="8"/>
      <c r="I432" s="8"/>
      <c r="J432" s="8"/>
      <c r="K432" s="8"/>
      <c r="L432" s="8"/>
      <c r="M432" s="8"/>
      <c r="N432" s="8"/>
    </row>
    <row r="433" spans="1:14" s="102" customFormat="1" x14ac:dyDescent="0.25">
      <c r="A433" s="8"/>
      <c r="H433" s="8"/>
      <c r="I433" s="8"/>
      <c r="J433" s="8"/>
      <c r="K433" s="8"/>
      <c r="L433" s="8"/>
      <c r="M433" s="8"/>
      <c r="N433" s="8"/>
    </row>
    <row r="434" spans="1:14" s="102" customFormat="1" x14ac:dyDescent="0.25">
      <c r="A434" s="8"/>
      <c r="H434" s="8"/>
      <c r="I434" s="8"/>
      <c r="J434" s="8"/>
      <c r="K434" s="8"/>
      <c r="L434" s="8"/>
      <c r="M434" s="8"/>
      <c r="N434" s="8"/>
    </row>
    <row r="435" spans="1:14" s="102" customFormat="1" x14ac:dyDescent="0.25">
      <c r="A435" s="8"/>
      <c r="H435" s="8"/>
      <c r="I435" s="8"/>
      <c r="J435" s="8"/>
      <c r="K435" s="8"/>
      <c r="L435" s="8"/>
      <c r="M435" s="8"/>
      <c r="N435" s="8"/>
    </row>
    <row r="436" spans="1:14" s="102" customFormat="1" x14ac:dyDescent="0.25">
      <c r="A436" s="8"/>
      <c r="H436" s="8"/>
      <c r="I436" s="8"/>
      <c r="J436" s="8"/>
      <c r="K436" s="8"/>
      <c r="L436" s="8"/>
      <c r="M436" s="8"/>
      <c r="N436" s="8"/>
    </row>
    <row r="437" spans="1:14" s="102" customFormat="1" x14ac:dyDescent="0.25">
      <c r="A437" s="8"/>
      <c r="H437" s="8"/>
      <c r="I437" s="8"/>
      <c r="J437" s="8"/>
      <c r="K437" s="8"/>
      <c r="L437" s="8"/>
      <c r="M437" s="8"/>
      <c r="N437" s="8"/>
    </row>
    <row r="438" spans="1:14" s="102" customFormat="1" x14ac:dyDescent="0.25">
      <c r="A438" s="8"/>
      <c r="H438" s="8"/>
      <c r="I438" s="8"/>
      <c r="J438" s="8"/>
      <c r="K438" s="8"/>
      <c r="L438" s="8"/>
      <c r="M438" s="8"/>
      <c r="N438" s="8"/>
    </row>
    <row r="439" spans="1:14" s="102" customFormat="1" x14ac:dyDescent="0.25">
      <c r="A439" s="8"/>
      <c r="H439" s="8"/>
      <c r="I439" s="8"/>
      <c r="J439" s="8"/>
      <c r="K439" s="8"/>
      <c r="L439" s="8"/>
      <c r="M439" s="8"/>
      <c r="N439" s="8"/>
    </row>
    <row r="440" spans="1:14" s="102" customFormat="1" x14ac:dyDescent="0.25">
      <c r="A440" s="8"/>
      <c r="H440" s="8"/>
      <c r="I440" s="8"/>
      <c r="J440" s="8"/>
      <c r="K440" s="8"/>
      <c r="L440" s="8"/>
      <c r="M440" s="8"/>
      <c r="N440" s="8"/>
    </row>
    <row r="441" spans="1:14" s="102" customFormat="1" x14ac:dyDescent="0.25">
      <c r="A441" s="8"/>
      <c r="H441" s="8"/>
      <c r="I441" s="8"/>
      <c r="J441" s="8"/>
      <c r="K441" s="8"/>
      <c r="L441" s="8"/>
      <c r="M441" s="8"/>
      <c r="N441" s="8"/>
    </row>
    <row r="442" spans="1:14" s="102" customFormat="1" x14ac:dyDescent="0.25">
      <c r="A442" s="8"/>
      <c r="H442" s="8"/>
      <c r="I442" s="8"/>
      <c r="J442" s="8"/>
      <c r="K442" s="8"/>
      <c r="L442" s="8"/>
      <c r="M442" s="8"/>
      <c r="N442" s="8"/>
    </row>
    <row r="443" spans="1:14" s="102" customFormat="1" x14ac:dyDescent="0.25">
      <c r="A443" s="8"/>
      <c r="H443" s="8"/>
      <c r="I443" s="8"/>
      <c r="J443" s="8"/>
      <c r="K443" s="8"/>
      <c r="L443" s="8"/>
      <c r="M443" s="8"/>
      <c r="N443" s="8"/>
    </row>
    <row r="444" spans="1:14" s="102" customFormat="1" x14ac:dyDescent="0.25">
      <c r="A444" s="8"/>
      <c r="H444" s="8"/>
      <c r="I444" s="8"/>
      <c r="J444" s="8"/>
      <c r="K444" s="8"/>
      <c r="L444" s="8"/>
      <c r="M444" s="8"/>
      <c r="N444" s="8"/>
    </row>
    <row r="445" spans="1:14" s="102" customFormat="1" x14ac:dyDescent="0.25">
      <c r="A445" s="8"/>
      <c r="H445" s="8"/>
      <c r="I445" s="8"/>
      <c r="J445" s="8"/>
      <c r="K445" s="8"/>
      <c r="L445" s="8"/>
      <c r="M445" s="8"/>
      <c r="N445" s="8"/>
    </row>
    <row r="446" spans="1:14" s="102" customFormat="1" x14ac:dyDescent="0.25">
      <c r="A446" s="8"/>
      <c r="H446" s="8"/>
      <c r="I446" s="8"/>
      <c r="J446" s="8"/>
      <c r="K446" s="8"/>
      <c r="L446" s="8"/>
      <c r="M446" s="8"/>
      <c r="N446" s="8"/>
    </row>
    <row r="447" spans="1:14" s="102" customFormat="1" x14ac:dyDescent="0.25">
      <c r="A447" s="8"/>
      <c r="H447" s="8"/>
      <c r="I447" s="8"/>
      <c r="J447" s="8"/>
      <c r="K447" s="8"/>
      <c r="L447" s="8"/>
      <c r="M447" s="8"/>
      <c r="N447" s="8"/>
    </row>
    <row r="448" spans="1:14" s="102" customFormat="1" x14ac:dyDescent="0.25">
      <c r="A448" s="8"/>
      <c r="H448" s="8"/>
      <c r="I448" s="8"/>
      <c r="J448" s="8"/>
      <c r="K448" s="8"/>
      <c r="L448" s="8"/>
      <c r="M448" s="8"/>
      <c r="N448" s="8"/>
    </row>
    <row r="449" spans="1:14" s="102" customFormat="1" x14ac:dyDescent="0.25">
      <c r="A449" s="8"/>
      <c r="H449" s="8"/>
      <c r="I449" s="8"/>
      <c r="J449" s="8"/>
      <c r="K449" s="8"/>
      <c r="L449" s="8"/>
      <c r="M449" s="8"/>
      <c r="N449" s="8"/>
    </row>
    <row r="450" spans="1:14" s="102" customFormat="1" x14ac:dyDescent="0.25">
      <c r="A450" s="8"/>
      <c r="H450" s="8"/>
      <c r="I450" s="8"/>
      <c r="J450" s="8"/>
      <c r="K450" s="8"/>
      <c r="L450" s="8"/>
      <c r="M450" s="8"/>
      <c r="N450" s="8"/>
    </row>
    <row r="451" spans="1:14" s="102" customFormat="1" x14ac:dyDescent="0.25">
      <c r="A451" s="8"/>
      <c r="H451" s="8"/>
      <c r="I451" s="8"/>
      <c r="J451" s="8"/>
      <c r="K451" s="8"/>
      <c r="L451" s="8"/>
      <c r="M451" s="8"/>
      <c r="N451" s="8"/>
    </row>
    <row r="452" spans="1:14" s="102" customFormat="1" x14ac:dyDescent="0.25">
      <c r="A452" s="8"/>
      <c r="H452" s="8"/>
      <c r="I452" s="8"/>
      <c r="J452" s="8"/>
      <c r="K452" s="8"/>
      <c r="L452" s="8"/>
      <c r="M452" s="8"/>
      <c r="N452" s="8"/>
    </row>
    <row r="453" spans="1:14" s="102" customFormat="1" x14ac:dyDescent="0.25">
      <c r="A453" s="8"/>
      <c r="H453" s="8"/>
      <c r="I453" s="8"/>
      <c r="J453" s="8"/>
      <c r="K453" s="8"/>
      <c r="L453" s="8"/>
      <c r="M453" s="8"/>
      <c r="N453" s="8"/>
    </row>
    <row r="454" spans="1:14" s="102" customFormat="1" x14ac:dyDescent="0.25">
      <c r="A454" s="8"/>
      <c r="H454" s="8"/>
      <c r="I454" s="8"/>
      <c r="J454" s="8"/>
      <c r="K454" s="8"/>
      <c r="L454" s="8"/>
      <c r="M454" s="8"/>
      <c r="N454" s="8"/>
    </row>
    <row r="455" spans="1:14" s="102" customFormat="1" x14ac:dyDescent="0.25">
      <c r="A455" s="8"/>
      <c r="H455" s="8"/>
      <c r="I455" s="8"/>
      <c r="J455" s="8"/>
      <c r="K455" s="8"/>
      <c r="L455" s="8"/>
      <c r="M455" s="8"/>
      <c r="N455" s="8"/>
    </row>
    <row r="456" spans="1:14" s="102" customFormat="1" x14ac:dyDescent="0.25">
      <c r="A456" s="8"/>
      <c r="H456" s="8"/>
      <c r="I456" s="8"/>
      <c r="J456" s="8"/>
      <c r="K456" s="8"/>
      <c r="L456" s="8"/>
      <c r="M456" s="8"/>
      <c r="N456" s="8"/>
    </row>
    <row r="457" spans="1:14" s="102" customFormat="1" x14ac:dyDescent="0.25">
      <c r="A457" s="8"/>
      <c r="H457" s="8"/>
      <c r="I457" s="8"/>
      <c r="J457" s="8"/>
      <c r="K457" s="8"/>
      <c r="L457" s="8"/>
      <c r="M457" s="8"/>
      <c r="N457" s="8"/>
    </row>
    <row r="458" spans="1:14" s="102" customFormat="1" x14ac:dyDescent="0.25">
      <c r="A458" s="8"/>
      <c r="H458" s="8"/>
      <c r="I458" s="8"/>
      <c r="J458" s="8"/>
      <c r="K458" s="8"/>
      <c r="L458" s="8"/>
      <c r="M458" s="8"/>
      <c r="N458" s="8"/>
    </row>
    <row r="459" spans="1:14" s="102" customFormat="1" x14ac:dyDescent="0.25">
      <c r="A459" s="8"/>
      <c r="H459" s="8"/>
      <c r="I459" s="8"/>
      <c r="J459" s="8"/>
      <c r="K459" s="8"/>
      <c r="L459" s="8"/>
      <c r="M459" s="8"/>
      <c r="N459" s="8"/>
    </row>
    <row r="460" spans="1:14" s="102" customFormat="1" x14ac:dyDescent="0.25">
      <c r="A460" s="8"/>
      <c r="H460" s="8"/>
      <c r="I460" s="8"/>
      <c r="J460" s="8"/>
      <c r="K460" s="8"/>
      <c r="L460" s="8"/>
      <c r="M460" s="8"/>
      <c r="N460" s="8"/>
    </row>
    <row r="461" spans="1:14" s="102" customFormat="1" x14ac:dyDescent="0.25">
      <c r="A461" s="8"/>
      <c r="H461" s="8"/>
      <c r="I461" s="8"/>
      <c r="J461" s="8"/>
      <c r="K461" s="8"/>
      <c r="L461" s="8"/>
      <c r="M461" s="8"/>
      <c r="N461" s="8"/>
    </row>
    <row r="462" spans="1:14" s="102" customFormat="1" x14ac:dyDescent="0.25">
      <c r="A462" s="8"/>
      <c r="H462" s="8"/>
      <c r="I462" s="8"/>
      <c r="J462" s="8"/>
      <c r="K462" s="8"/>
      <c r="L462" s="8"/>
      <c r="M462" s="8"/>
      <c r="N462" s="8"/>
    </row>
    <row r="463" spans="1:14" s="102" customFormat="1" x14ac:dyDescent="0.25">
      <c r="A463" s="8"/>
      <c r="H463" s="8"/>
      <c r="I463" s="8"/>
      <c r="J463" s="8"/>
      <c r="K463" s="8"/>
      <c r="L463" s="8"/>
      <c r="M463" s="8"/>
      <c r="N463" s="8"/>
    </row>
    <row r="464" spans="1:14" s="102" customFormat="1" x14ac:dyDescent="0.25">
      <c r="A464" s="8"/>
      <c r="H464" s="8"/>
      <c r="I464" s="8"/>
      <c r="J464" s="8"/>
      <c r="K464" s="8"/>
      <c r="L464" s="8"/>
      <c r="M464" s="8"/>
      <c r="N464" s="8"/>
    </row>
    <row r="465" spans="1:14" s="102" customFormat="1" x14ac:dyDescent="0.25">
      <c r="A465" s="8"/>
      <c r="H465" s="8"/>
      <c r="I465" s="8"/>
      <c r="J465" s="8"/>
      <c r="K465" s="8"/>
      <c r="L465" s="8"/>
      <c r="M465" s="8"/>
      <c r="N465" s="8"/>
    </row>
    <row r="466" spans="1:14" s="102" customFormat="1" x14ac:dyDescent="0.25">
      <c r="A466" s="8"/>
      <c r="H466" s="8"/>
      <c r="I466" s="8"/>
      <c r="J466" s="8"/>
      <c r="K466" s="8"/>
      <c r="L466" s="8"/>
      <c r="M466" s="8"/>
      <c r="N466" s="8"/>
    </row>
    <row r="467" spans="1:14" s="102" customFormat="1" x14ac:dyDescent="0.25">
      <c r="A467" s="8"/>
      <c r="H467" s="8"/>
      <c r="I467" s="8"/>
      <c r="J467" s="8"/>
      <c r="K467" s="8"/>
      <c r="L467" s="8"/>
      <c r="M467" s="8"/>
      <c r="N467" s="8"/>
    </row>
    <row r="468" spans="1:14" s="102" customFormat="1" x14ac:dyDescent="0.25">
      <c r="A468" s="8"/>
      <c r="H468" s="8"/>
      <c r="I468" s="8"/>
      <c r="J468" s="8"/>
      <c r="K468" s="8"/>
      <c r="L468" s="8"/>
      <c r="M468" s="8"/>
      <c r="N468" s="8"/>
    </row>
    <row r="469" spans="1:14" s="102" customFormat="1" x14ac:dyDescent="0.25">
      <c r="A469" s="8"/>
      <c r="H469" s="8"/>
      <c r="I469" s="8"/>
      <c r="J469" s="8"/>
      <c r="K469" s="8"/>
      <c r="L469" s="8"/>
      <c r="M469" s="8"/>
      <c r="N469" s="8"/>
    </row>
    <row r="470" spans="1:14" s="102" customFormat="1" x14ac:dyDescent="0.25">
      <c r="A470" s="8"/>
      <c r="H470" s="8"/>
      <c r="I470" s="8"/>
      <c r="J470" s="8"/>
      <c r="K470" s="8"/>
      <c r="L470" s="8"/>
      <c r="M470" s="8"/>
      <c r="N470" s="8"/>
    </row>
    <row r="471" spans="1:14" s="102" customFormat="1" x14ac:dyDescent="0.25">
      <c r="A471" s="8"/>
      <c r="H471" s="8"/>
      <c r="I471" s="8"/>
      <c r="J471" s="8"/>
      <c r="K471" s="8"/>
      <c r="L471" s="8"/>
      <c r="M471" s="8"/>
      <c r="N471" s="8"/>
    </row>
    <row r="472" spans="1:14" s="102" customFormat="1" x14ac:dyDescent="0.25">
      <c r="A472" s="8"/>
      <c r="H472" s="8"/>
      <c r="I472" s="8"/>
      <c r="J472" s="8"/>
      <c r="K472" s="8"/>
      <c r="L472" s="8"/>
      <c r="M472" s="8"/>
      <c r="N472" s="8"/>
    </row>
    <row r="473" spans="1:14" s="102" customFormat="1" x14ac:dyDescent="0.25">
      <c r="A473" s="8"/>
      <c r="H473" s="8"/>
      <c r="I473" s="8"/>
      <c r="J473" s="8"/>
      <c r="K473" s="8"/>
      <c r="L473" s="8"/>
      <c r="M473" s="8"/>
      <c r="N473" s="8"/>
    </row>
    <row r="474" spans="1:14" s="102" customFormat="1" x14ac:dyDescent="0.25">
      <c r="A474" s="8"/>
      <c r="H474" s="8"/>
      <c r="I474" s="8"/>
      <c r="J474" s="8"/>
      <c r="K474" s="8"/>
      <c r="L474" s="8"/>
      <c r="M474" s="8"/>
      <c r="N474" s="8"/>
    </row>
    <row r="475" spans="1:14" s="102" customFormat="1" x14ac:dyDescent="0.25">
      <c r="A475" s="8"/>
      <c r="H475" s="8"/>
      <c r="I475" s="8"/>
      <c r="J475" s="8"/>
      <c r="K475" s="8"/>
      <c r="L475" s="8"/>
      <c r="M475" s="8"/>
      <c r="N475" s="8"/>
    </row>
    <row r="476" spans="1:14" s="102" customFormat="1" x14ac:dyDescent="0.25">
      <c r="A476" s="8"/>
      <c r="H476" s="8"/>
      <c r="I476" s="8"/>
      <c r="J476" s="8"/>
      <c r="K476" s="8"/>
      <c r="L476" s="8"/>
      <c r="M476" s="8"/>
      <c r="N476" s="8"/>
    </row>
    <row r="477" spans="1:14" s="102" customFormat="1" x14ac:dyDescent="0.25">
      <c r="A477" s="8"/>
      <c r="H477" s="8"/>
      <c r="I477" s="8"/>
      <c r="J477" s="8"/>
      <c r="K477" s="8"/>
      <c r="L477" s="8"/>
      <c r="M477" s="8"/>
      <c r="N477" s="8"/>
    </row>
    <row r="478" spans="1:14" s="102" customFormat="1" x14ac:dyDescent="0.25">
      <c r="A478" s="8"/>
      <c r="H478" s="8"/>
      <c r="I478" s="8"/>
      <c r="J478" s="8"/>
      <c r="K478" s="8"/>
      <c r="L478" s="8"/>
      <c r="M478" s="8"/>
      <c r="N478" s="8"/>
    </row>
    <row r="479" spans="1:14" s="102" customFormat="1" x14ac:dyDescent="0.25">
      <c r="A479" s="8"/>
      <c r="H479" s="8"/>
      <c r="I479" s="8"/>
      <c r="J479" s="8"/>
      <c r="K479" s="8"/>
      <c r="L479" s="8"/>
      <c r="M479" s="8"/>
      <c r="N479" s="8"/>
    </row>
    <row r="480" spans="1:14" s="102" customFormat="1" x14ac:dyDescent="0.25">
      <c r="A480" s="8"/>
      <c r="H480" s="8"/>
      <c r="I480" s="8"/>
      <c r="J480" s="8"/>
      <c r="K480" s="8"/>
      <c r="L480" s="8"/>
      <c r="M480" s="8"/>
      <c r="N480" s="8"/>
    </row>
    <row r="481" spans="1:14" s="102" customFormat="1" x14ac:dyDescent="0.25">
      <c r="A481" s="8"/>
      <c r="H481" s="8"/>
      <c r="I481" s="8"/>
      <c r="J481" s="8"/>
      <c r="K481" s="8"/>
      <c r="L481" s="8"/>
      <c r="M481" s="8"/>
      <c r="N481" s="8"/>
    </row>
    <row r="482" spans="1:14" s="102" customFormat="1" x14ac:dyDescent="0.25">
      <c r="A482" s="8"/>
      <c r="H482" s="8"/>
      <c r="I482" s="8"/>
      <c r="J482" s="8"/>
      <c r="K482" s="8"/>
      <c r="L482" s="8"/>
      <c r="M482" s="8"/>
      <c r="N482" s="8"/>
    </row>
    <row r="483" spans="1:14" s="102" customFormat="1" x14ac:dyDescent="0.25">
      <c r="A483" s="8"/>
      <c r="H483" s="8"/>
      <c r="I483" s="8"/>
      <c r="J483" s="8"/>
      <c r="K483" s="8"/>
      <c r="L483" s="8"/>
      <c r="M483" s="8"/>
      <c r="N483" s="8"/>
    </row>
    <row r="484" spans="1:14" s="102" customFormat="1" x14ac:dyDescent="0.25">
      <c r="A484" s="8"/>
      <c r="H484" s="8"/>
      <c r="I484" s="8"/>
      <c r="J484" s="8"/>
      <c r="K484" s="8"/>
      <c r="L484" s="8"/>
      <c r="M484" s="8"/>
      <c r="N484" s="8"/>
    </row>
    <row r="485" spans="1:14" s="102" customFormat="1" x14ac:dyDescent="0.25">
      <c r="A485" s="8"/>
      <c r="H485" s="8"/>
      <c r="I485" s="8"/>
      <c r="J485" s="8"/>
      <c r="K485" s="8"/>
      <c r="L485" s="8"/>
      <c r="M485" s="8"/>
      <c r="N485" s="8"/>
    </row>
    <row r="486" spans="1:14" s="102" customFormat="1" x14ac:dyDescent="0.25">
      <c r="A486" s="8"/>
      <c r="H486" s="8"/>
      <c r="I486" s="8"/>
      <c r="J486" s="8"/>
      <c r="K486" s="8"/>
      <c r="L486" s="8"/>
      <c r="M486" s="8"/>
      <c r="N486" s="8"/>
    </row>
    <row r="487" spans="1:14" s="102" customFormat="1" x14ac:dyDescent="0.25">
      <c r="A487" s="8"/>
      <c r="H487" s="8"/>
      <c r="I487" s="8"/>
      <c r="J487" s="8"/>
      <c r="K487" s="8"/>
      <c r="L487" s="8"/>
      <c r="M487" s="8"/>
      <c r="N487" s="8"/>
    </row>
    <row r="488" spans="1:14" s="102" customFormat="1" x14ac:dyDescent="0.25">
      <c r="A488" s="8"/>
      <c r="H488" s="8"/>
      <c r="I488" s="8"/>
      <c r="J488" s="8"/>
      <c r="K488" s="8"/>
      <c r="L488" s="8"/>
      <c r="M488" s="8"/>
      <c r="N488" s="8"/>
    </row>
    <row r="489" spans="1:14" s="102" customFormat="1" x14ac:dyDescent="0.25">
      <c r="A489" s="8"/>
      <c r="H489" s="8"/>
      <c r="I489" s="8"/>
      <c r="J489" s="8"/>
      <c r="K489" s="8"/>
      <c r="L489" s="8"/>
      <c r="M489" s="8"/>
      <c r="N489" s="8"/>
    </row>
    <row r="490" spans="1:14" s="102" customFormat="1" x14ac:dyDescent="0.25">
      <c r="A490" s="8"/>
      <c r="H490" s="8"/>
      <c r="I490" s="8"/>
      <c r="J490" s="8"/>
      <c r="K490" s="8"/>
      <c r="L490" s="8"/>
      <c r="M490" s="8"/>
      <c r="N490" s="8"/>
    </row>
    <row r="491" spans="1:14" s="102" customFormat="1" x14ac:dyDescent="0.25">
      <c r="A491" s="8"/>
      <c r="H491" s="8"/>
      <c r="I491" s="8"/>
      <c r="J491" s="8"/>
      <c r="K491" s="8"/>
      <c r="L491" s="8"/>
      <c r="M491" s="8"/>
      <c r="N491" s="8"/>
    </row>
    <row r="492" spans="1:14" s="102" customFormat="1" x14ac:dyDescent="0.25">
      <c r="A492" s="8"/>
      <c r="H492" s="8"/>
      <c r="I492" s="8"/>
      <c r="J492" s="8"/>
      <c r="K492" s="8"/>
      <c r="L492" s="8"/>
      <c r="M492" s="8"/>
      <c r="N492" s="8"/>
    </row>
    <row r="493" spans="1:14" s="102" customFormat="1" x14ac:dyDescent="0.25">
      <c r="A493" s="8"/>
      <c r="H493" s="8"/>
      <c r="I493" s="8"/>
      <c r="J493" s="8"/>
      <c r="K493" s="8"/>
      <c r="L493" s="8"/>
      <c r="M493" s="8"/>
      <c r="N493" s="8"/>
    </row>
    <row r="494" spans="1:14" s="102" customFormat="1" x14ac:dyDescent="0.25">
      <c r="A494" s="8"/>
      <c r="H494" s="8"/>
      <c r="I494" s="8"/>
      <c r="J494" s="8"/>
      <c r="K494" s="8"/>
      <c r="L494" s="8"/>
      <c r="M494" s="8"/>
      <c r="N494" s="8"/>
    </row>
    <row r="495" spans="1:14" s="102" customFormat="1" x14ac:dyDescent="0.25">
      <c r="A495" s="8"/>
      <c r="H495" s="8"/>
      <c r="I495" s="8"/>
      <c r="J495" s="8"/>
      <c r="K495" s="8"/>
      <c r="L495" s="8"/>
      <c r="M495" s="8"/>
      <c r="N495" s="8"/>
    </row>
    <row r="496" spans="1:14" s="102" customFormat="1" x14ac:dyDescent="0.25">
      <c r="A496" s="8"/>
      <c r="H496" s="8"/>
      <c r="I496" s="8"/>
      <c r="J496" s="8"/>
      <c r="K496" s="8"/>
      <c r="L496" s="8"/>
      <c r="M496" s="8"/>
      <c r="N496" s="8"/>
    </row>
    <row r="497" spans="1:14" s="102" customFormat="1" x14ac:dyDescent="0.25">
      <c r="A497" s="8"/>
      <c r="H497" s="8"/>
      <c r="I497" s="8"/>
      <c r="J497" s="8"/>
      <c r="K497" s="8"/>
      <c r="L497" s="8"/>
      <c r="M497" s="8"/>
      <c r="N497" s="8"/>
    </row>
    <row r="498" spans="1:14" s="102" customFormat="1" x14ac:dyDescent="0.25">
      <c r="A498" s="8"/>
      <c r="H498" s="8"/>
      <c r="I498" s="8"/>
      <c r="J498" s="8"/>
      <c r="K498" s="8"/>
      <c r="L498" s="8"/>
      <c r="M498" s="8"/>
      <c r="N498" s="8"/>
    </row>
    <row r="499" spans="1:14" s="102" customFormat="1" x14ac:dyDescent="0.25">
      <c r="A499" s="8"/>
      <c r="H499" s="8"/>
      <c r="I499" s="8"/>
      <c r="J499" s="8"/>
      <c r="K499" s="8"/>
      <c r="L499" s="8"/>
      <c r="M499" s="8"/>
      <c r="N499" s="8"/>
    </row>
    <row r="500" spans="1:14" s="102" customFormat="1" x14ac:dyDescent="0.25">
      <c r="A500" s="8"/>
      <c r="H500" s="8"/>
      <c r="I500" s="8"/>
      <c r="J500" s="8"/>
      <c r="K500" s="8"/>
      <c r="L500" s="8"/>
      <c r="M500" s="8"/>
      <c r="N500" s="8"/>
    </row>
    <row r="501" spans="1:14" s="102" customFormat="1" x14ac:dyDescent="0.25">
      <c r="A501" s="8"/>
      <c r="H501" s="8"/>
      <c r="I501" s="8"/>
      <c r="J501" s="8"/>
      <c r="K501" s="8"/>
      <c r="L501" s="8"/>
      <c r="M501" s="8"/>
      <c r="N501" s="8"/>
    </row>
    <row r="502" spans="1:14" s="102" customFormat="1" x14ac:dyDescent="0.25">
      <c r="A502" s="8"/>
      <c r="H502" s="8"/>
      <c r="I502" s="8"/>
      <c r="J502" s="8"/>
      <c r="K502" s="8"/>
      <c r="L502" s="8"/>
      <c r="M502" s="8"/>
      <c r="N502" s="8"/>
    </row>
    <row r="503" spans="1:14" s="102" customFormat="1" x14ac:dyDescent="0.25">
      <c r="A503" s="8"/>
      <c r="H503" s="8"/>
      <c r="I503" s="8"/>
      <c r="J503" s="8"/>
      <c r="K503" s="8"/>
      <c r="L503" s="8"/>
      <c r="M503" s="8"/>
      <c r="N503" s="8"/>
    </row>
    <row r="504" spans="1:14" s="102" customFormat="1" x14ac:dyDescent="0.25">
      <c r="A504" s="8"/>
      <c r="H504" s="8"/>
      <c r="I504" s="8"/>
      <c r="J504" s="8"/>
      <c r="K504" s="8"/>
      <c r="L504" s="8"/>
      <c r="M504" s="8"/>
      <c r="N504" s="8"/>
    </row>
    <row r="505" spans="1:14" s="102" customFormat="1" x14ac:dyDescent="0.25">
      <c r="A505" s="8"/>
      <c r="H505" s="8"/>
      <c r="I505" s="8"/>
      <c r="J505" s="8"/>
      <c r="K505" s="8"/>
      <c r="L505" s="8"/>
      <c r="M505" s="8"/>
      <c r="N505" s="8"/>
    </row>
    <row r="506" spans="1:14" s="102" customFormat="1" x14ac:dyDescent="0.25">
      <c r="A506" s="8"/>
      <c r="H506" s="8"/>
      <c r="I506" s="8"/>
      <c r="J506" s="8"/>
      <c r="K506" s="8"/>
      <c r="L506" s="8"/>
      <c r="M506" s="8"/>
      <c r="N506" s="8"/>
    </row>
    <row r="507" spans="1:14" s="102" customFormat="1" x14ac:dyDescent="0.25">
      <c r="A507" s="8"/>
      <c r="H507" s="8"/>
      <c r="I507" s="8"/>
      <c r="J507" s="8"/>
      <c r="K507" s="8"/>
      <c r="L507" s="8"/>
      <c r="M507" s="8"/>
      <c r="N507" s="8"/>
    </row>
    <row r="508" spans="1:14" s="102" customFormat="1" x14ac:dyDescent="0.25">
      <c r="A508" s="8"/>
      <c r="H508" s="8"/>
      <c r="I508" s="8"/>
      <c r="J508" s="8"/>
      <c r="K508" s="8"/>
      <c r="L508" s="8"/>
      <c r="M508" s="8"/>
      <c r="N508" s="8"/>
    </row>
    <row r="509" spans="1:14" s="102" customFormat="1" x14ac:dyDescent="0.25">
      <c r="A509" s="8"/>
      <c r="H509" s="8"/>
      <c r="I509" s="8"/>
      <c r="J509" s="8"/>
      <c r="K509" s="8"/>
      <c r="L509" s="8"/>
      <c r="M509" s="8"/>
      <c r="N509" s="8"/>
    </row>
    <row r="510" spans="1:14" s="102" customFormat="1" x14ac:dyDescent="0.25">
      <c r="A510" s="8"/>
      <c r="H510" s="8"/>
      <c r="I510" s="8"/>
      <c r="J510" s="8"/>
      <c r="K510" s="8"/>
      <c r="L510" s="8"/>
      <c r="M510" s="8"/>
      <c r="N510" s="8"/>
    </row>
    <row r="511" spans="1:14" s="102" customFormat="1" x14ac:dyDescent="0.25">
      <c r="A511" s="8"/>
      <c r="H511" s="8"/>
      <c r="I511" s="8"/>
      <c r="J511" s="8"/>
      <c r="K511" s="8"/>
      <c r="L511" s="8"/>
      <c r="M511" s="8"/>
      <c r="N511" s="8"/>
    </row>
    <row r="512" spans="1:14" s="102" customFormat="1" x14ac:dyDescent="0.25">
      <c r="A512" s="8"/>
      <c r="H512" s="8"/>
      <c r="I512" s="8"/>
      <c r="J512" s="8"/>
      <c r="K512" s="8"/>
      <c r="L512" s="8"/>
      <c r="M512" s="8"/>
      <c r="N512" s="8"/>
    </row>
    <row r="513" spans="1:14" s="102" customFormat="1" x14ac:dyDescent="0.25">
      <c r="A513" s="8"/>
      <c r="H513" s="8"/>
      <c r="I513" s="8"/>
      <c r="J513" s="8"/>
      <c r="K513" s="8"/>
      <c r="L513" s="8"/>
      <c r="M513" s="8"/>
      <c r="N513" s="8"/>
    </row>
    <row r="514" spans="1:14" s="102" customFormat="1" x14ac:dyDescent="0.25">
      <c r="A514" s="8"/>
      <c r="H514" s="8"/>
      <c r="I514" s="8"/>
      <c r="J514" s="8"/>
      <c r="K514" s="8"/>
      <c r="L514" s="8"/>
      <c r="M514" s="8"/>
      <c r="N514" s="8"/>
    </row>
    <row r="515" spans="1:14" s="102" customFormat="1" x14ac:dyDescent="0.25">
      <c r="A515" s="8"/>
      <c r="H515" s="8"/>
      <c r="I515" s="8"/>
      <c r="J515" s="8"/>
      <c r="K515" s="8"/>
      <c r="L515" s="8"/>
      <c r="M515" s="8"/>
      <c r="N515" s="8"/>
    </row>
    <row r="516" spans="1:14" s="102" customFormat="1" x14ac:dyDescent="0.25">
      <c r="A516" s="8"/>
      <c r="H516" s="8"/>
      <c r="I516" s="8"/>
      <c r="J516" s="8"/>
      <c r="K516" s="8"/>
      <c r="L516" s="8"/>
      <c r="M516" s="8"/>
      <c r="N516" s="8"/>
    </row>
    <row r="517" spans="1:14" s="102" customFormat="1" x14ac:dyDescent="0.25">
      <c r="A517" s="8"/>
      <c r="H517" s="8"/>
      <c r="I517" s="8"/>
      <c r="J517" s="8"/>
      <c r="K517" s="8"/>
      <c r="L517" s="8"/>
      <c r="M517" s="8"/>
      <c r="N517" s="8"/>
    </row>
    <row r="518" spans="1:14" s="102" customFormat="1" x14ac:dyDescent="0.25">
      <c r="A518" s="8"/>
      <c r="H518" s="8"/>
      <c r="I518" s="8"/>
      <c r="J518" s="8"/>
      <c r="K518" s="8"/>
      <c r="L518" s="8"/>
      <c r="M518" s="8"/>
      <c r="N518" s="8"/>
    </row>
    <row r="519" spans="1:14" s="102" customFormat="1" x14ac:dyDescent="0.25">
      <c r="A519" s="8"/>
      <c r="H519" s="8"/>
      <c r="I519" s="8"/>
      <c r="J519" s="8"/>
      <c r="K519" s="8"/>
      <c r="L519" s="8"/>
      <c r="M519" s="8"/>
      <c r="N519" s="8"/>
    </row>
    <row r="520" spans="1:14" s="102" customFormat="1" x14ac:dyDescent="0.25">
      <c r="A520" s="8"/>
      <c r="H520" s="8"/>
      <c r="I520" s="8"/>
      <c r="J520" s="8"/>
      <c r="K520" s="8"/>
      <c r="L520" s="8"/>
      <c r="M520" s="8"/>
      <c r="N520" s="8"/>
    </row>
    <row r="521" spans="1:14" s="102" customFormat="1" x14ac:dyDescent="0.25">
      <c r="A521" s="8"/>
      <c r="H521" s="8"/>
      <c r="I521" s="8"/>
      <c r="J521" s="8"/>
      <c r="K521" s="8"/>
      <c r="L521" s="8"/>
      <c r="M521" s="8"/>
      <c r="N521" s="8"/>
    </row>
    <row r="522" spans="1:14" s="102" customFormat="1" x14ac:dyDescent="0.25">
      <c r="A522" s="8"/>
      <c r="H522" s="8"/>
      <c r="I522" s="8"/>
      <c r="J522" s="8"/>
      <c r="K522" s="8"/>
      <c r="L522" s="8"/>
      <c r="M522" s="8"/>
      <c r="N522" s="8"/>
    </row>
    <row r="523" spans="1:14" s="102" customFormat="1" x14ac:dyDescent="0.25">
      <c r="A523" s="8"/>
      <c r="H523" s="8"/>
      <c r="I523" s="8"/>
      <c r="J523" s="8"/>
      <c r="K523" s="8"/>
      <c r="L523" s="8"/>
      <c r="M523" s="8"/>
      <c r="N523" s="8"/>
    </row>
    <row r="524" spans="1:14" s="102" customFormat="1" x14ac:dyDescent="0.25">
      <c r="A524" s="8"/>
      <c r="H524" s="8"/>
      <c r="I524" s="8"/>
      <c r="J524" s="8"/>
      <c r="K524" s="8"/>
      <c r="L524" s="8"/>
      <c r="M524" s="8"/>
      <c r="N524" s="8"/>
    </row>
    <row r="525" spans="1:14" s="102" customFormat="1" x14ac:dyDescent="0.25">
      <c r="A525" s="8"/>
      <c r="H525" s="8"/>
      <c r="I525" s="8"/>
      <c r="J525" s="8"/>
      <c r="K525" s="8"/>
      <c r="L525" s="8"/>
      <c r="M525" s="8"/>
      <c r="N525" s="8"/>
    </row>
    <row r="526" spans="1:14" s="102" customFormat="1" x14ac:dyDescent="0.25">
      <c r="A526" s="8"/>
      <c r="H526" s="8"/>
      <c r="I526" s="8"/>
      <c r="J526" s="8"/>
      <c r="K526" s="8"/>
      <c r="L526" s="8"/>
      <c r="M526" s="8"/>
      <c r="N526" s="8"/>
    </row>
    <row r="527" spans="1:14" s="102" customFormat="1" x14ac:dyDescent="0.25">
      <c r="A527" s="8"/>
      <c r="H527" s="8"/>
      <c r="I527" s="8"/>
      <c r="J527" s="8"/>
      <c r="K527" s="8"/>
      <c r="L527" s="8"/>
      <c r="M527" s="8"/>
      <c r="N527" s="8"/>
    </row>
    <row r="528" spans="1:14" s="102" customFormat="1" x14ac:dyDescent="0.25">
      <c r="A528" s="8"/>
      <c r="H528" s="8"/>
      <c r="I528" s="8"/>
      <c r="J528" s="8"/>
      <c r="K528" s="8"/>
      <c r="L528" s="8"/>
      <c r="M528" s="8"/>
      <c r="N528" s="8"/>
    </row>
    <row r="529" spans="1:14" s="102" customFormat="1" x14ac:dyDescent="0.25">
      <c r="A529" s="8"/>
      <c r="H529" s="8"/>
      <c r="I529" s="8"/>
      <c r="J529" s="8"/>
      <c r="K529" s="8"/>
      <c r="L529" s="8"/>
      <c r="M529" s="8"/>
      <c r="N529" s="8"/>
    </row>
    <row r="530" spans="1:14" s="102" customFormat="1" x14ac:dyDescent="0.25">
      <c r="A530" s="8"/>
      <c r="H530" s="8"/>
      <c r="I530" s="8"/>
      <c r="J530" s="8"/>
      <c r="K530" s="8"/>
      <c r="L530" s="8"/>
      <c r="M530" s="8"/>
      <c r="N530" s="8"/>
    </row>
    <row r="531" spans="1:14" s="102" customFormat="1" x14ac:dyDescent="0.25">
      <c r="A531" s="8"/>
      <c r="H531" s="8"/>
      <c r="I531" s="8"/>
      <c r="J531" s="8"/>
      <c r="K531" s="8"/>
      <c r="L531" s="8"/>
      <c r="M531" s="8"/>
      <c r="N531" s="8"/>
    </row>
    <row r="532" spans="1:14" s="102" customFormat="1" x14ac:dyDescent="0.25">
      <c r="A532" s="8"/>
      <c r="H532" s="8"/>
      <c r="I532" s="8"/>
      <c r="J532" s="8"/>
      <c r="K532" s="8"/>
      <c r="L532" s="8"/>
      <c r="M532" s="8"/>
      <c r="N532" s="8"/>
    </row>
    <row r="533" spans="1:14" s="102" customFormat="1" x14ac:dyDescent="0.25">
      <c r="A533" s="8"/>
      <c r="H533" s="8"/>
      <c r="I533" s="8"/>
      <c r="J533" s="8"/>
      <c r="K533" s="8"/>
      <c r="L533" s="8"/>
      <c r="M533" s="8"/>
      <c r="N533" s="8"/>
    </row>
    <row r="534" spans="1:14" s="102" customFormat="1" x14ac:dyDescent="0.25">
      <c r="A534" s="8"/>
      <c r="H534" s="8"/>
      <c r="I534" s="8"/>
      <c r="J534" s="8"/>
      <c r="K534" s="8"/>
      <c r="L534" s="8"/>
      <c r="M534" s="8"/>
      <c r="N534" s="8"/>
    </row>
    <row r="535" spans="1:14" s="102" customFormat="1" x14ac:dyDescent="0.25">
      <c r="A535" s="8"/>
      <c r="H535" s="8"/>
      <c r="I535" s="8"/>
      <c r="J535" s="8"/>
      <c r="K535" s="8"/>
      <c r="L535" s="8"/>
      <c r="M535" s="8"/>
      <c r="N535" s="8"/>
    </row>
    <row r="536" spans="1:14" s="102" customFormat="1" x14ac:dyDescent="0.25">
      <c r="A536" s="8"/>
      <c r="H536" s="8"/>
      <c r="I536" s="8"/>
      <c r="J536" s="8"/>
      <c r="K536" s="8"/>
      <c r="L536" s="8"/>
      <c r="M536" s="8"/>
      <c r="N536" s="8"/>
    </row>
    <row r="537" spans="1:14" s="102" customFormat="1" x14ac:dyDescent="0.25">
      <c r="A537" s="8"/>
      <c r="H537" s="8"/>
      <c r="I537" s="8"/>
      <c r="J537" s="8"/>
      <c r="K537" s="8"/>
      <c r="L537" s="8"/>
      <c r="M537" s="8"/>
      <c r="N537" s="8"/>
    </row>
    <row r="538" spans="1:14" s="102" customFormat="1" x14ac:dyDescent="0.25">
      <c r="A538" s="8"/>
      <c r="H538" s="8"/>
      <c r="I538" s="8"/>
      <c r="J538" s="8"/>
      <c r="K538" s="8"/>
      <c r="L538" s="8"/>
      <c r="M538" s="8"/>
      <c r="N538" s="8"/>
    </row>
    <row r="539" spans="1:14" s="102" customFormat="1" x14ac:dyDescent="0.25">
      <c r="A539" s="8"/>
      <c r="H539" s="8"/>
      <c r="I539" s="8"/>
      <c r="J539" s="8"/>
      <c r="K539" s="8"/>
      <c r="L539" s="8"/>
      <c r="M539" s="8"/>
      <c r="N539" s="8"/>
    </row>
    <row r="540" spans="1:14" s="102" customFormat="1" x14ac:dyDescent="0.25">
      <c r="A540" s="8"/>
      <c r="H540" s="8"/>
      <c r="I540" s="8"/>
      <c r="J540" s="8"/>
      <c r="K540" s="8"/>
      <c r="L540" s="8"/>
      <c r="M540" s="8"/>
      <c r="N540" s="8"/>
    </row>
    <row r="541" spans="1:14" s="102" customFormat="1" x14ac:dyDescent="0.25">
      <c r="A541" s="8"/>
      <c r="H541" s="8"/>
      <c r="I541" s="8"/>
      <c r="J541" s="8"/>
      <c r="K541" s="8"/>
      <c r="L541" s="8"/>
      <c r="M541" s="8"/>
      <c r="N541" s="8"/>
    </row>
    <row r="542" spans="1:14" s="102" customFormat="1" x14ac:dyDescent="0.25">
      <c r="A542" s="8"/>
      <c r="H542" s="8"/>
      <c r="I542" s="8"/>
      <c r="J542" s="8"/>
      <c r="K542" s="8"/>
      <c r="L542" s="8"/>
      <c r="M542" s="8"/>
      <c r="N542" s="8"/>
    </row>
    <row r="543" spans="1:14" s="102" customFormat="1" x14ac:dyDescent="0.25">
      <c r="A543" s="8"/>
      <c r="H543" s="8"/>
      <c r="I543" s="8"/>
      <c r="J543" s="8"/>
      <c r="K543" s="8"/>
      <c r="L543" s="8"/>
      <c r="M543" s="8"/>
      <c r="N543" s="8"/>
    </row>
    <row r="544" spans="1:14" s="102" customFormat="1" x14ac:dyDescent="0.25">
      <c r="A544" s="8"/>
      <c r="H544" s="8"/>
      <c r="I544" s="8"/>
      <c r="J544" s="8"/>
      <c r="K544" s="8"/>
      <c r="L544" s="8"/>
      <c r="M544" s="8"/>
      <c r="N544" s="8"/>
    </row>
    <row r="545" spans="1:14" s="102" customFormat="1" x14ac:dyDescent="0.25">
      <c r="A545" s="8"/>
      <c r="H545" s="8"/>
      <c r="I545" s="8"/>
      <c r="J545" s="8"/>
      <c r="K545" s="8"/>
      <c r="L545" s="8"/>
      <c r="M545" s="8"/>
      <c r="N545" s="8"/>
    </row>
    <row r="546" spans="1:14" s="102" customFormat="1" x14ac:dyDescent="0.25">
      <c r="A546" s="8"/>
      <c r="H546" s="8"/>
      <c r="I546" s="8"/>
      <c r="J546" s="8"/>
      <c r="K546" s="8"/>
      <c r="L546" s="8"/>
      <c r="M546" s="8"/>
      <c r="N546" s="8"/>
    </row>
    <row r="547" spans="1:14" s="102" customFormat="1" x14ac:dyDescent="0.25">
      <c r="A547" s="8"/>
      <c r="H547" s="8"/>
      <c r="I547" s="8"/>
      <c r="J547" s="8"/>
      <c r="K547" s="8"/>
      <c r="L547" s="8"/>
      <c r="M547" s="8"/>
      <c r="N547" s="8"/>
    </row>
    <row r="548" spans="1:14" s="102" customFormat="1" x14ac:dyDescent="0.25">
      <c r="A548" s="8"/>
      <c r="H548" s="8"/>
      <c r="I548" s="8"/>
      <c r="J548" s="8"/>
      <c r="K548" s="8"/>
      <c r="L548" s="8"/>
      <c r="M548" s="8"/>
      <c r="N548" s="8"/>
    </row>
    <row r="549" spans="1:14" s="102" customFormat="1" x14ac:dyDescent="0.25">
      <c r="A549" s="8"/>
      <c r="H549" s="8"/>
      <c r="I549" s="8"/>
      <c r="J549" s="8"/>
      <c r="K549" s="8"/>
      <c r="L549" s="8"/>
      <c r="M549" s="8"/>
      <c r="N549" s="8"/>
    </row>
    <row r="550" spans="1:14" s="102" customFormat="1" x14ac:dyDescent="0.25">
      <c r="A550" s="8"/>
      <c r="H550" s="8"/>
      <c r="I550" s="8"/>
      <c r="J550" s="8"/>
      <c r="K550" s="8"/>
      <c r="L550" s="8"/>
      <c r="M550" s="8"/>
      <c r="N550" s="8"/>
    </row>
    <row r="551" spans="1:14" s="102" customFormat="1" x14ac:dyDescent="0.25">
      <c r="A551" s="8"/>
      <c r="H551" s="8"/>
      <c r="I551" s="8"/>
      <c r="J551" s="8"/>
      <c r="K551" s="8"/>
      <c r="L551" s="8"/>
      <c r="M551" s="8"/>
      <c r="N551" s="8"/>
    </row>
    <row r="552" spans="1:14" s="102" customFormat="1" x14ac:dyDescent="0.25">
      <c r="A552" s="8"/>
      <c r="H552" s="8"/>
      <c r="I552" s="8"/>
      <c r="J552" s="8"/>
      <c r="K552" s="8"/>
      <c r="L552" s="8"/>
      <c r="M552" s="8"/>
      <c r="N552" s="8"/>
    </row>
    <row r="553" spans="1:14" s="102" customFormat="1" x14ac:dyDescent="0.25">
      <c r="A553" s="8"/>
      <c r="H553" s="8"/>
      <c r="I553" s="8"/>
      <c r="J553" s="8"/>
      <c r="K553" s="8"/>
      <c r="L553" s="8"/>
      <c r="M553" s="8"/>
      <c r="N553" s="8"/>
    </row>
    <row r="554" spans="1:14" s="102" customFormat="1" x14ac:dyDescent="0.25">
      <c r="A554" s="8"/>
      <c r="H554" s="8"/>
      <c r="I554" s="8"/>
      <c r="J554" s="8"/>
      <c r="K554" s="8"/>
      <c r="L554" s="8"/>
      <c r="M554" s="8"/>
      <c r="N554" s="8"/>
    </row>
    <row r="555" spans="1:14" s="102" customFormat="1" x14ac:dyDescent="0.25">
      <c r="A555" s="8"/>
      <c r="H555" s="8"/>
      <c r="I555" s="8"/>
      <c r="J555" s="8"/>
      <c r="K555" s="8"/>
      <c r="L555" s="8"/>
      <c r="M555" s="8"/>
      <c r="N555" s="8"/>
    </row>
    <row r="556" spans="1:14" s="102" customFormat="1" x14ac:dyDescent="0.25">
      <c r="A556" s="8"/>
      <c r="H556" s="8"/>
      <c r="I556" s="8"/>
      <c r="J556" s="8"/>
      <c r="K556" s="8"/>
      <c r="L556" s="8"/>
      <c r="M556" s="8"/>
      <c r="N556" s="8"/>
    </row>
    <row r="557" spans="1:14" s="102" customFormat="1" x14ac:dyDescent="0.25">
      <c r="A557" s="8"/>
      <c r="H557" s="8"/>
      <c r="I557" s="8"/>
      <c r="J557" s="8"/>
      <c r="K557" s="8"/>
      <c r="L557" s="8"/>
      <c r="M557" s="8"/>
      <c r="N557" s="8"/>
    </row>
    <row r="558" spans="1:14" s="102" customFormat="1" x14ac:dyDescent="0.25">
      <c r="A558" s="8"/>
      <c r="H558" s="8"/>
      <c r="I558" s="8"/>
      <c r="J558" s="8"/>
      <c r="K558" s="8"/>
      <c r="L558" s="8"/>
      <c r="M558" s="8"/>
      <c r="N558" s="8"/>
    </row>
    <row r="559" spans="1:14" s="102" customFormat="1" x14ac:dyDescent="0.25">
      <c r="A559" s="8"/>
      <c r="H559" s="8"/>
      <c r="I559" s="8"/>
      <c r="J559" s="8"/>
      <c r="K559" s="8"/>
      <c r="L559" s="8"/>
      <c r="M559" s="8"/>
      <c r="N559" s="8"/>
    </row>
    <row r="560" spans="1:14" s="102" customFormat="1" x14ac:dyDescent="0.25">
      <c r="A560" s="8"/>
      <c r="H560" s="8"/>
      <c r="I560" s="8"/>
      <c r="J560" s="8"/>
      <c r="K560" s="8"/>
      <c r="L560" s="8"/>
      <c r="M560" s="8"/>
      <c r="N560" s="8"/>
    </row>
    <row r="561" spans="1:14" s="102" customFormat="1" x14ac:dyDescent="0.25">
      <c r="A561" s="8"/>
      <c r="H561" s="8"/>
      <c r="I561" s="8"/>
      <c r="J561" s="8"/>
      <c r="K561" s="8"/>
      <c r="L561" s="8"/>
      <c r="M561" s="8"/>
      <c r="N561" s="8"/>
    </row>
    <row r="562" spans="1:14" s="102" customFormat="1" x14ac:dyDescent="0.25">
      <c r="A562" s="8"/>
      <c r="H562" s="8"/>
      <c r="I562" s="8"/>
      <c r="J562" s="8"/>
      <c r="K562" s="8"/>
      <c r="L562" s="8"/>
      <c r="M562" s="8"/>
      <c r="N562" s="8"/>
    </row>
    <row r="563" spans="1:14" s="102" customFormat="1" x14ac:dyDescent="0.25">
      <c r="A563" s="8"/>
      <c r="H563" s="8"/>
      <c r="I563" s="8"/>
      <c r="J563" s="8"/>
      <c r="K563" s="8"/>
      <c r="L563" s="8"/>
      <c r="M563" s="8"/>
      <c r="N563" s="8"/>
    </row>
    <row r="564" spans="1:14" s="102" customFormat="1" x14ac:dyDescent="0.25">
      <c r="A564" s="8"/>
      <c r="H564" s="8"/>
      <c r="I564" s="8"/>
      <c r="J564" s="8"/>
      <c r="K564" s="8"/>
      <c r="L564" s="8"/>
      <c r="M564" s="8"/>
      <c r="N564" s="8"/>
    </row>
    <row r="565" spans="1:14" s="102" customFormat="1" x14ac:dyDescent="0.25">
      <c r="A565" s="8"/>
      <c r="H565" s="8"/>
      <c r="I565" s="8"/>
      <c r="J565" s="8"/>
      <c r="K565" s="8"/>
      <c r="L565" s="8"/>
      <c r="M565" s="8"/>
      <c r="N565" s="8"/>
    </row>
    <row r="566" spans="1:14" s="102" customFormat="1" x14ac:dyDescent="0.25">
      <c r="A566" s="8"/>
      <c r="H566" s="8"/>
      <c r="I566" s="8"/>
      <c r="J566" s="8"/>
      <c r="K566" s="8"/>
      <c r="L566" s="8"/>
      <c r="M566" s="8"/>
      <c r="N566" s="8"/>
    </row>
    <row r="567" spans="1:14" s="102" customFormat="1" x14ac:dyDescent="0.25">
      <c r="A567" s="8"/>
      <c r="H567" s="8"/>
      <c r="I567" s="8"/>
      <c r="J567" s="8"/>
      <c r="K567" s="8"/>
      <c r="L567" s="8"/>
      <c r="M567" s="8"/>
      <c r="N567" s="8"/>
    </row>
    <row r="568" spans="1:14" s="102" customFormat="1" x14ac:dyDescent="0.25">
      <c r="A568" s="8"/>
      <c r="H568" s="8"/>
      <c r="I568" s="8"/>
      <c r="J568" s="8"/>
      <c r="K568" s="8"/>
      <c r="L568" s="8"/>
      <c r="M568" s="8"/>
      <c r="N568" s="8"/>
    </row>
    <row r="569" spans="1:14" s="102" customFormat="1" x14ac:dyDescent="0.25">
      <c r="A569" s="8"/>
      <c r="H569" s="8"/>
      <c r="I569" s="8"/>
      <c r="J569" s="8"/>
      <c r="K569" s="8"/>
      <c r="L569" s="8"/>
      <c r="M569" s="8"/>
      <c r="N569" s="8"/>
    </row>
    <row r="570" spans="1:14" s="102" customFormat="1" x14ac:dyDescent="0.25">
      <c r="A570" s="8"/>
      <c r="H570" s="8"/>
      <c r="I570" s="8"/>
      <c r="J570" s="8"/>
      <c r="K570" s="8"/>
      <c r="L570" s="8"/>
      <c r="M570" s="8"/>
      <c r="N570" s="8"/>
    </row>
    <row r="571" spans="1:14" s="102" customFormat="1" x14ac:dyDescent="0.25">
      <c r="A571" s="8"/>
      <c r="H571" s="8"/>
      <c r="I571" s="8"/>
      <c r="J571" s="8"/>
      <c r="K571" s="8"/>
      <c r="L571" s="8"/>
      <c r="M571" s="8"/>
      <c r="N571" s="8"/>
    </row>
    <row r="572" spans="1:14" s="102" customFormat="1" x14ac:dyDescent="0.25">
      <c r="A572" s="8"/>
      <c r="H572" s="8"/>
      <c r="I572" s="8"/>
      <c r="J572" s="8"/>
      <c r="K572" s="8"/>
      <c r="L572" s="8"/>
      <c r="M572" s="8"/>
      <c r="N572" s="8"/>
    </row>
    <row r="573" spans="1:14" s="102" customFormat="1" x14ac:dyDescent="0.25">
      <c r="A573" s="8"/>
      <c r="H573" s="8"/>
      <c r="I573" s="8"/>
      <c r="J573" s="8"/>
      <c r="K573" s="8"/>
      <c r="L573" s="8"/>
      <c r="M573" s="8"/>
      <c r="N573" s="8"/>
    </row>
    <row r="574" spans="1:14" s="102" customFormat="1" x14ac:dyDescent="0.25">
      <c r="A574" s="8"/>
      <c r="H574" s="8"/>
      <c r="I574" s="8"/>
      <c r="J574" s="8"/>
      <c r="K574" s="8"/>
      <c r="L574" s="8"/>
      <c r="M574" s="8"/>
      <c r="N574" s="8"/>
    </row>
    <row r="575" spans="1:14" s="102" customFormat="1" x14ac:dyDescent="0.25">
      <c r="A575" s="8"/>
      <c r="H575" s="8"/>
      <c r="I575" s="8"/>
      <c r="J575" s="8"/>
      <c r="K575" s="8"/>
      <c r="L575" s="8"/>
      <c r="M575" s="8"/>
      <c r="N575" s="8"/>
    </row>
    <row r="576" spans="1:14" s="102" customFormat="1" x14ac:dyDescent="0.25">
      <c r="A576" s="8"/>
      <c r="H576" s="8"/>
      <c r="I576" s="8"/>
      <c r="J576" s="8"/>
      <c r="K576" s="8"/>
      <c r="L576" s="8"/>
      <c r="M576" s="8"/>
      <c r="N576" s="8"/>
    </row>
    <row r="577" spans="1:14" s="102" customFormat="1" x14ac:dyDescent="0.25">
      <c r="A577" s="8"/>
      <c r="H577" s="8"/>
      <c r="I577" s="8"/>
      <c r="J577" s="8"/>
      <c r="K577" s="8"/>
      <c r="L577" s="8"/>
      <c r="M577" s="8"/>
      <c r="N577" s="8"/>
    </row>
    <row r="578" spans="1:14" s="102" customFormat="1" x14ac:dyDescent="0.25">
      <c r="A578" s="8"/>
      <c r="H578" s="8"/>
      <c r="I578" s="8"/>
      <c r="J578" s="8"/>
      <c r="K578" s="8"/>
      <c r="L578" s="8"/>
      <c r="M578" s="8"/>
      <c r="N578" s="8"/>
    </row>
    <row r="579" spans="1:14" s="102" customFormat="1" x14ac:dyDescent="0.25">
      <c r="A579" s="8"/>
      <c r="H579" s="8"/>
      <c r="I579" s="8"/>
      <c r="J579" s="8"/>
      <c r="K579" s="8"/>
      <c r="L579" s="8"/>
      <c r="M579" s="8"/>
      <c r="N579" s="8"/>
    </row>
    <row r="580" spans="1:14" s="102" customFormat="1" x14ac:dyDescent="0.25">
      <c r="A580" s="8"/>
      <c r="H580" s="8"/>
      <c r="I580" s="8"/>
      <c r="J580" s="8"/>
      <c r="K580" s="8"/>
      <c r="L580" s="8"/>
      <c r="M580" s="8"/>
      <c r="N580" s="8"/>
    </row>
    <row r="581" spans="1:14" s="102" customFormat="1" x14ac:dyDescent="0.25">
      <c r="A581" s="8"/>
      <c r="H581" s="8"/>
      <c r="I581" s="8"/>
      <c r="J581" s="8"/>
      <c r="K581" s="8"/>
      <c r="L581" s="8"/>
      <c r="M581" s="8"/>
      <c r="N581" s="8"/>
    </row>
    <row r="582" spans="1:14" s="102" customFormat="1" x14ac:dyDescent="0.25">
      <c r="A582" s="8"/>
      <c r="H582" s="8"/>
      <c r="I582" s="8"/>
      <c r="J582" s="8"/>
      <c r="K582" s="8"/>
      <c r="L582" s="8"/>
      <c r="M582" s="8"/>
      <c r="N582" s="8"/>
    </row>
    <row r="583" spans="1:14" s="102" customFormat="1" x14ac:dyDescent="0.25">
      <c r="A583" s="8"/>
      <c r="H583" s="8"/>
      <c r="I583" s="8"/>
      <c r="J583" s="8"/>
      <c r="K583" s="8"/>
      <c r="L583" s="8"/>
      <c r="M583" s="8"/>
      <c r="N583" s="8"/>
    </row>
    <row r="584" spans="1:14" s="102" customFormat="1" x14ac:dyDescent="0.25">
      <c r="A584" s="8"/>
      <c r="H584" s="8"/>
      <c r="I584" s="8"/>
      <c r="J584" s="8"/>
      <c r="K584" s="8"/>
      <c r="L584" s="8"/>
      <c r="M584" s="8"/>
      <c r="N584" s="8"/>
    </row>
    <row r="585" spans="1:14" s="102" customFormat="1" x14ac:dyDescent="0.25">
      <c r="A585" s="8"/>
      <c r="H585" s="8"/>
      <c r="I585" s="8"/>
      <c r="J585" s="8"/>
      <c r="K585" s="8"/>
      <c r="L585" s="8"/>
      <c r="M585" s="8"/>
      <c r="N585" s="8"/>
    </row>
    <row r="586" spans="1:14" s="102" customFormat="1" x14ac:dyDescent="0.25">
      <c r="A586" s="8"/>
      <c r="H586" s="8"/>
      <c r="I586" s="8"/>
      <c r="J586" s="8"/>
      <c r="K586" s="8"/>
      <c r="L586" s="8"/>
      <c r="M586" s="8"/>
      <c r="N586" s="8"/>
    </row>
    <row r="587" spans="1:14" s="102" customFormat="1" x14ac:dyDescent="0.25">
      <c r="A587" s="8"/>
      <c r="H587" s="8"/>
      <c r="I587" s="8"/>
      <c r="J587" s="8"/>
      <c r="K587" s="8"/>
      <c r="L587" s="8"/>
      <c r="M587" s="8"/>
      <c r="N587" s="8"/>
    </row>
    <row r="588" spans="1:14" s="102" customFormat="1" x14ac:dyDescent="0.25">
      <c r="A588" s="8"/>
      <c r="H588" s="8"/>
      <c r="I588" s="8"/>
      <c r="J588" s="8"/>
      <c r="K588" s="8"/>
      <c r="L588" s="8"/>
      <c r="M588" s="8"/>
      <c r="N588" s="8"/>
    </row>
    <row r="589" spans="1:14" s="102" customFormat="1" x14ac:dyDescent="0.25">
      <c r="A589" s="8"/>
      <c r="H589" s="8"/>
      <c r="I589" s="8"/>
      <c r="J589" s="8"/>
      <c r="K589" s="8"/>
      <c r="L589" s="8"/>
      <c r="M589" s="8"/>
      <c r="N589" s="8"/>
    </row>
    <row r="590" spans="1:14" s="102" customFormat="1" x14ac:dyDescent="0.25">
      <c r="A590" s="8"/>
      <c r="H590" s="8"/>
      <c r="I590" s="8"/>
      <c r="J590" s="8"/>
      <c r="K590" s="8"/>
      <c r="L590" s="8"/>
      <c r="M590" s="8"/>
      <c r="N590" s="8"/>
    </row>
    <row r="591" spans="1:14" s="102" customFormat="1" x14ac:dyDescent="0.25">
      <c r="A591" s="8"/>
      <c r="H591" s="8"/>
      <c r="I591" s="8"/>
      <c r="J591" s="8"/>
      <c r="K591" s="8"/>
      <c r="L591" s="8"/>
      <c r="M591" s="8"/>
      <c r="N591" s="8"/>
    </row>
    <row r="592" spans="1:14" s="102" customFormat="1" x14ac:dyDescent="0.25">
      <c r="A592" s="8"/>
      <c r="H592" s="8"/>
      <c r="I592" s="8"/>
      <c r="J592" s="8"/>
      <c r="K592" s="8"/>
      <c r="L592" s="8"/>
      <c r="M592" s="8"/>
      <c r="N592" s="8"/>
    </row>
    <row r="593" spans="1:14" s="102" customFormat="1" x14ac:dyDescent="0.25">
      <c r="A593" s="8"/>
      <c r="H593" s="8"/>
      <c r="I593" s="8"/>
      <c r="J593" s="8"/>
      <c r="K593" s="8"/>
      <c r="L593" s="8"/>
      <c r="M593" s="8"/>
      <c r="N593" s="8"/>
    </row>
    <row r="594" spans="1:14" s="102" customFormat="1" x14ac:dyDescent="0.25">
      <c r="A594" s="8"/>
      <c r="H594" s="8"/>
      <c r="I594" s="8"/>
      <c r="J594" s="8"/>
      <c r="K594" s="8"/>
      <c r="L594" s="8"/>
      <c r="M594" s="8"/>
      <c r="N594" s="8"/>
    </row>
    <row r="595" spans="1:14" s="102" customFormat="1" x14ac:dyDescent="0.25">
      <c r="A595" s="8"/>
      <c r="H595" s="8"/>
      <c r="I595" s="8"/>
      <c r="J595" s="8"/>
      <c r="K595" s="8"/>
      <c r="L595" s="8"/>
      <c r="M595" s="8"/>
      <c r="N595" s="8"/>
    </row>
    <row r="596" spans="1:14" s="102" customFormat="1" x14ac:dyDescent="0.25">
      <c r="A596" s="8"/>
      <c r="H596" s="8"/>
      <c r="I596" s="8"/>
      <c r="J596" s="8"/>
      <c r="K596" s="8"/>
      <c r="L596" s="8"/>
      <c r="M596" s="8"/>
      <c r="N596" s="8"/>
    </row>
    <row r="597" spans="1:14" s="102" customFormat="1" x14ac:dyDescent="0.25">
      <c r="A597" s="8"/>
      <c r="H597" s="8"/>
      <c r="I597" s="8"/>
      <c r="J597" s="8"/>
      <c r="K597" s="8"/>
      <c r="L597" s="8"/>
      <c r="M597" s="8"/>
      <c r="N597" s="8"/>
    </row>
    <row r="598" spans="1:14" s="102" customFormat="1" x14ac:dyDescent="0.25">
      <c r="A598" s="8"/>
      <c r="H598" s="8"/>
      <c r="I598" s="8"/>
      <c r="J598" s="8"/>
      <c r="K598" s="8"/>
      <c r="L598" s="8"/>
      <c r="M598" s="8"/>
      <c r="N598" s="8"/>
    </row>
    <row r="599" spans="1:14" s="102" customFormat="1" x14ac:dyDescent="0.25">
      <c r="A599" s="8"/>
      <c r="H599" s="8"/>
      <c r="I599" s="8"/>
      <c r="J599" s="8"/>
      <c r="K599" s="8"/>
      <c r="L599" s="8"/>
      <c r="M599" s="8"/>
      <c r="N599" s="8"/>
    </row>
    <row r="600" spans="1:14" s="102" customFormat="1" x14ac:dyDescent="0.25">
      <c r="A600" s="8"/>
      <c r="H600" s="8"/>
      <c r="I600" s="8"/>
      <c r="J600" s="8"/>
      <c r="K600" s="8"/>
      <c r="L600" s="8"/>
      <c r="M600" s="8"/>
      <c r="N600" s="8"/>
    </row>
    <row r="601" spans="1:14" s="102" customFormat="1" x14ac:dyDescent="0.25">
      <c r="A601" s="8"/>
      <c r="H601" s="8"/>
      <c r="I601" s="8"/>
      <c r="J601" s="8"/>
      <c r="K601" s="8"/>
      <c r="L601" s="8"/>
      <c r="M601" s="8"/>
      <c r="N601" s="8"/>
    </row>
    <row r="602" spans="1:14" s="102" customFormat="1" x14ac:dyDescent="0.25">
      <c r="A602" s="8"/>
      <c r="H602" s="8"/>
      <c r="I602" s="8"/>
      <c r="J602" s="8"/>
      <c r="K602" s="8"/>
      <c r="L602" s="8"/>
      <c r="M602" s="8"/>
      <c r="N602" s="8"/>
    </row>
    <row r="603" spans="1:14" s="102" customFormat="1" x14ac:dyDescent="0.25">
      <c r="A603" s="8"/>
      <c r="H603" s="8"/>
      <c r="I603" s="8"/>
      <c r="J603" s="8"/>
      <c r="K603" s="8"/>
      <c r="L603" s="8"/>
      <c r="M603" s="8"/>
      <c r="N603" s="8"/>
    </row>
    <row r="604" spans="1:14" s="102" customFormat="1" x14ac:dyDescent="0.25">
      <c r="A604" s="8"/>
      <c r="H604" s="8"/>
      <c r="I604" s="8"/>
      <c r="J604" s="8"/>
      <c r="K604" s="8"/>
      <c r="L604" s="8"/>
      <c r="M604" s="8"/>
      <c r="N604" s="8"/>
    </row>
    <row r="605" spans="1:14" s="102" customFormat="1" x14ac:dyDescent="0.25">
      <c r="A605" s="8"/>
      <c r="H605" s="8"/>
      <c r="I605" s="8"/>
      <c r="J605" s="8"/>
      <c r="K605" s="8"/>
      <c r="L605" s="8"/>
      <c r="M605" s="8"/>
      <c r="N605" s="8"/>
    </row>
    <row r="606" spans="1:14" s="102" customFormat="1" x14ac:dyDescent="0.25">
      <c r="A606" s="8"/>
      <c r="H606" s="8"/>
      <c r="I606" s="8"/>
      <c r="J606" s="8"/>
      <c r="K606" s="8"/>
      <c r="L606" s="8"/>
      <c r="M606" s="8"/>
      <c r="N606" s="8"/>
    </row>
    <row r="607" spans="1:14" s="102" customFormat="1" x14ac:dyDescent="0.25">
      <c r="A607" s="8"/>
      <c r="H607" s="8"/>
      <c r="I607" s="8"/>
      <c r="J607" s="8"/>
      <c r="K607" s="8"/>
      <c r="L607" s="8"/>
      <c r="M607" s="8"/>
      <c r="N607" s="8"/>
    </row>
    <row r="608" spans="1:14" s="102" customFormat="1" x14ac:dyDescent="0.25">
      <c r="A608" s="8"/>
      <c r="H608" s="8"/>
      <c r="I608" s="8"/>
      <c r="J608" s="8"/>
      <c r="K608" s="8"/>
      <c r="L608" s="8"/>
      <c r="M608" s="8"/>
      <c r="N608" s="8"/>
    </row>
    <row r="609" spans="1:14" s="102" customFormat="1" x14ac:dyDescent="0.25">
      <c r="A609" s="8"/>
      <c r="H609" s="8"/>
      <c r="I609" s="8"/>
      <c r="J609" s="8"/>
      <c r="K609" s="8"/>
      <c r="L609" s="8"/>
      <c r="M609" s="8"/>
      <c r="N609" s="8"/>
    </row>
    <row r="610" spans="1:14" s="102" customFormat="1" x14ac:dyDescent="0.25">
      <c r="A610" s="8"/>
      <c r="H610" s="8"/>
      <c r="I610" s="8"/>
      <c r="J610" s="8"/>
      <c r="K610" s="8"/>
      <c r="L610" s="8"/>
      <c r="M610" s="8"/>
      <c r="N610" s="8"/>
    </row>
    <row r="611" spans="1:14" s="102" customFormat="1" x14ac:dyDescent="0.25">
      <c r="A611" s="8"/>
      <c r="H611" s="8"/>
      <c r="I611" s="8"/>
      <c r="J611" s="8"/>
      <c r="K611" s="8"/>
      <c r="L611" s="8"/>
      <c r="M611" s="8"/>
      <c r="N611" s="8"/>
    </row>
    <row r="612" spans="1:14" s="102" customFormat="1" x14ac:dyDescent="0.25">
      <c r="A612" s="8"/>
      <c r="H612" s="8"/>
      <c r="I612" s="8"/>
      <c r="J612" s="8"/>
      <c r="K612" s="8"/>
      <c r="L612" s="8"/>
      <c r="M612" s="8"/>
      <c r="N612" s="8"/>
    </row>
    <row r="613" spans="1:14" s="102" customFormat="1" x14ac:dyDescent="0.25">
      <c r="A613" s="8"/>
      <c r="H613" s="8"/>
      <c r="I613" s="8"/>
      <c r="J613" s="8"/>
      <c r="K613" s="8"/>
      <c r="L613" s="8"/>
      <c r="M613" s="8"/>
      <c r="N613" s="8"/>
    </row>
    <row r="614" spans="1:14" s="102" customFormat="1" x14ac:dyDescent="0.25">
      <c r="A614" s="8"/>
      <c r="H614" s="8"/>
      <c r="I614" s="8"/>
      <c r="J614" s="8"/>
      <c r="K614" s="8"/>
      <c r="L614" s="8"/>
      <c r="M614" s="8"/>
      <c r="N614" s="8"/>
    </row>
    <row r="615" spans="1:14" s="102" customFormat="1" x14ac:dyDescent="0.25">
      <c r="A615" s="8"/>
      <c r="H615" s="8"/>
      <c r="I615" s="8"/>
      <c r="J615" s="8"/>
      <c r="K615" s="8"/>
      <c r="L615" s="8"/>
      <c r="M615" s="8"/>
      <c r="N615" s="8"/>
    </row>
    <row r="616" spans="1:14" s="102" customFormat="1" x14ac:dyDescent="0.25">
      <c r="A616" s="8"/>
      <c r="H616" s="8"/>
      <c r="I616" s="8"/>
      <c r="J616" s="8"/>
      <c r="K616" s="8"/>
      <c r="L616" s="8"/>
      <c r="M616" s="8"/>
      <c r="N616" s="8"/>
    </row>
    <row r="617" spans="1:14" s="102" customFormat="1" x14ac:dyDescent="0.25">
      <c r="A617" s="8"/>
      <c r="H617" s="8"/>
      <c r="I617" s="8"/>
      <c r="J617" s="8"/>
      <c r="K617" s="8"/>
      <c r="L617" s="8"/>
      <c r="M617" s="8"/>
      <c r="N617" s="8"/>
    </row>
    <row r="618" spans="1:14" s="102" customFormat="1" x14ac:dyDescent="0.25">
      <c r="A618" s="8"/>
      <c r="H618" s="8"/>
      <c r="I618" s="8"/>
      <c r="J618" s="8"/>
      <c r="K618" s="8"/>
      <c r="L618" s="8"/>
      <c r="M618" s="8"/>
      <c r="N618" s="8"/>
    </row>
    <row r="619" spans="1:14" s="102" customFormat="1" x14ac:dyDescent="0.25">
      <c r="A619" s="8"/>
      <c r="H619" s="8"/>
      <c r="I619" s="8"/>
      <c r="J619" s="8"/>
      <c r="K619" s="8"/>
      <c r="L619" s="8"/>
      <c r="M619" s="8"/>
      <c r="N619" s="8"/>
    </row>
    <row r="620" spans="1:14" s="102" customFormat="1" x14ac:dyDescent="0.25">
      <c r="A620" s="8"/>
      <c r="H620" s="8"/>
      <c r="I620" s="8"/>
      <c r="J620" s="8"/>
      <c r="K620" s="8"/>
      <c r="L620" s="8"/>
      <c r="M620" s="8"/>
      <c r="N620" s="8"/>
    </row>
    <row r="621" spans="1:14" s="102" customFormat="1" x14ac:dyDescent="0.25">
      <c r="A621" s="8"/>
      <c r="H621" s="8"/>
      <c r="I621" s="8"/>
      <c r="J621" s="8"/>
      <c r="K621" s="8"/>
      <c r="L621" s="8"/>
      <c r="M621" s="8"/>
      <c r="N621" s="8"/>
    </row>
    <row r="622" spans="1:14" s="102" customFormat="1" x14ac:dyDescent="0.25">
      <c r="A622" s="8"/>
      <c r="H622" s="8"/>
      <c r="I622" s="8"/>
      <c r="J622" s="8"/>
      <c r="K622" s="8"/>
      <c r="L622" s="8"/>
      <c r="M622" s="8"/>
      <c r="N622" s="8"/>
    </row>
    <row r="623" spans="1:14" s="102" customFormat="1" x14ac:dyDescent="0.25">
      <c r="A623" s="8"/>
      <c r="H623" s="8"/>
      <c r="I623" s="8"/>
      <c r="J623" s="8"/>
      <c r="K623" s="8"/>
      <c r="L623" s="8"/>
      <c r="M623" s="8"/>
      <c r="N623" s="8"/>
    </row>
    <row r="624" spans="1:14" s="102" customFormat="1" x14ac:dyDescent="0.25">
      <c r="A624" s="8"/>
      <c r="H624" s="8"/>
      <c r="I624" s="8"/>
      <c r="J624" s="8"/>
      <c r="K624" s="8"/>
      <c r="L624" s="8"/>
      <c r="M624" s="8"/>
      <c r="N624" s="8"/>
    </row>
    <row r="625" spans="1:14" s="102" customFormat="1" x14ac:dyDescent="0.25">
      <c r="A625" s="8"/>
      <c r="H625" s="8"/>
      <c r="I625" s="8"/>
      <c r="J625" s="8"/>
      <c r="K625" s="8"/>
      <c r="L625" s="8"/>
      <c r="M625" s="8"/>
      <c r="N625" s="8"/>
    </row>
    <row r="626" spans="1:14" s="102" customFormat="1" x14ac:dyDescent="0.25">
      <c r="A626" s="8"/>
      <c r="H626" s="8"/>
      <c r="I626" s="8"/>
      <c r="J626" s="8"/>
      <c r="K626" s="8"/>
      <c r="L626" s="8"/>
      <c r="M626" s="8"/>
      <c r="N626" s="8"/>
    </row>
    <row r="627" spans="1:14" s="102" customFormat="1" x14ac:dyDescent="0.25">
      <c r="A627" s="8"/>
      <c r="H627" s="8"/>
      <c r="I627" s="8"/>
      <c r="J627" s="8"/>
      <c r="K627" s="8"/>
      <c r="L627" s="8"/>
      <c r="M627" s="8"/>
      <c r="N627" s="8"/>
    </row>
    <row r="628" spans="1:14" s="102" customFormat="1" x14ac:dyDescent="0.25">
      <c r="A628" s="8"/>
      <c r="H628" s="8"/>
      <c r="I628" s="8"/>
      <c r="J628" s="8"/>
      <c r="K628" s="8"/>
      <c r="L628" s="8"/>
      <c r="M628" s="8"/>
      <c r="N628" s="8"/>
    </row>
    <row r="629" spans="1:14" s="102" customFormat="1" x14ac:dyDescent="0.25">
      <c r="A629" s="8"/>
      <c r="H629" s="8"/>
      <c r="I629" s="8"/>
      <c r="J629" s="8"/>
      <c r="K629" s="8"/>
      <c r="L629" s="8"/>
      <c r="M629" s="8"/>
      <c r="N629" s="8"/>
    </row>
    <row r="630" spans="1:14" s="102" customFormat="1" x14ac:dyDescent="0.25">
      <c r="A630" s="8"/>
      <c r="H630" s="8"/>
      <c r="I630" s="8"/>
      <c r="J630" s="8"/>
      <c r="K630" s="8"/>
      <c r="L630" s="8"/>
      <c r="M630" s="8"/>
      <c r="N630" s="8"/>
    </row>
    <row r="631" spans="1:14" s="102" customFormat="1" x14ac:dyDescent="0.25">
      <c r="A631" s="8"/>
      <c r="H631" s="8"/>
      <c r="I631" s="8"/>
      <c r="J631" s="8"/>
      <c r="K631" s="8"/>
      <c r="L631" s="8"/>
      <c r="M631" s="8"/>
      <c r="N631" s="8"/>
    </row>
    <row r="632" spans="1:14" s="102" customFormat="1" x14ac:dyDescent="0.25">
      <c r="A632" s="8"/>
      <c r="H632" s="8"/>
      <c r="I632" s="8"/>
      <c r="J632" s="8"/>
      <c r="K632" s="8"/>
      <c r="L632" s="8"/>
      <c r="M632" s="8"/>
      <c r="N632" s="8"/>
    </row>
    <row r="633" spans="1:14" s="102" customFormat="1" x14ac:dyDescent="0.25">
      <c r="A633" s="8"/>
      <c r="H633" s="8"/>
      <c r="I633" s="8"/>
      <c r="J633" s="8"/>
      <c r="K633" s="8"/>
      <c r="L633" s="8"/>
      <c r="M633" s="8"/>
      <c r="N633" s="8"/>
    </row>
    <row r="634" spans="1:14" s="102" customFormat="1" x14ac:dyDescent="0.25">
      <c r="A634" s="8"/>
      <c r="H634" s="8"/>
      <c r="I634" s="8"/>
      <c r="J634" s="8"/>
      <c r="K634" s="8"/>
      <c r="L634" s="8"/>
      <c r="M634" s="8"/>
      <c r="N634" s="8"/>
    </row>
    <row r="635" spans="1:14" s="102" customFormat="1" x14ac:dyDescent="0.25">
      <c r="A635" s="8"/>
      <c r="H635" s="8"/>
      <c r="I635" s="8"/>
      <c r="J635" s="8"/>
      <c r="K635" s="8"/>
      <c r="L635" s="8"/>
      <c r="M635" s="8"/>
      <c r="N635" s="8"/>
    </row>
    <row r="636" spans="1:14" s="102" customFormat="1" x14ac:dyDescent="0.25">
      <c r="A636" s="8"/>
      <c r="H636" s="8"/>
      <c r="I636" s="8"/>
      <c r="J636" s="8"/>
      <c r="K636" s="8"/>
      <c r="L636" s="8"/>
      <c r="M636" s="8"/>
      <c r="N636" s="8"/>
    </row>
    <row r="637" spans="1:14" s="102" customFormat="1" x14ac:dyDescent="0.25">
      <c r="A637" s="8"/>
      <c r="H637" s="8"/>
      <c r="I637" s="8"/>
      <c r="J637" s="8"/>
      <c r="K637" s="8"/>
      <c r="L637" s="8"/>
      <c r="M637" s="8"/>
      <c r="N637" s="8"/>
    </row>
    <row r="638" spans="1:14" s="102" customFormat="1" x14ac:dyDescent="0.25">
      <c r="A638" s="8"/>
      <c r="H638" s="8"/>
      <c r="I638" s="8"/>
      <c r="J638" s="8"/>
      <c r="K638" s="8"/>
      <c r="L638" s="8"/>
      <c r="M638" s="8"/>
      <c r="N638" s="8"/>
    </row>
    <row r="639" spans="1:14" s="102" customFormat="1" x14ac:dyDescent="0.25">
      <c r="A639" s="8"/>
      <c r="H639" s="8"/>
      <c r="I639" s="8"/>
      <c r="J639" s="8"/>
      <c r="K639" s="8"/>
      <c r="L639" s="8"/>
      <c r="M639" s="8"/>
      <c r="N639" s="8"/>
    </row>
    <row r="640" spans="1:14" s="102" customFormat="1" x14ac:dyDescent="0.25">
      <c r="A640" s="8"/>
      <c r="H640" s="8"/>
      <c r="I640" s="8"/>
      <c r="J640" s="8"/>
      <c r="K640" s="8"/>
      <c r="L640" s="8"/>
      <c r="M640" s="8"/>
      <c r="N640" s="8"/>
    </row>
    <row r="641" spans="1:14" s="102" customFormat="1" x14ac:dyDescent="0.25">
      <c r="A641" s="8"/>
      <c r="H641" s="8"/>
      <c r="I641" s="8"/>
      <c r="J641" s="8"/>
      <c r="K641" s="8"/>
      <c r="L641" s="8"/>
      <c r="M641" s="8"/>
      <c r="N641" s="8"/>
    </row>
    <row r="642" spans="1:14" s="102" customFormat="1" x14ac:dyDescent="0.25">
      <c r="A642" s="8"/>
      <c r="H642" s="8"/>
      <c r="I642" s="8"/>
      <c r="J642" s="8"/>
      <c r="K642" s="8"/>
      <c r="L642" s="8"/>
      <c r="M642" s="8"/>
      <c r="N642" s="8"/>
    </row>
    <row r="643" spans="1:14" s="102" customFormat="1" x14ac:dyDescent="0.25">
      <c r="A643" s="8"/>
      <c r="H643" s="8"/>
      <c r="I643" s="8"/>
      <c r="J643" s="8"/>
      <c r="K643" s="8"/>
      <c r="L643" s="8"/>
      <c r="M643" s="8"/>
      <c r="N643" s="8"/>
    </row>
    <row r="644" spans="1:14" s="102" customFormat="1" x14ac:dyDescent="0.25">
      <c r="A644" s="8"/>
      <c r="H644" s="8"/>
      <c r="I644" s="8"/>
      <c r="J644" s="8"/>
      <c r="K644" s="8"/>
      <c r="L644" s="8"/>
      <c r="M644" s="8"/>
      <c r="N644" s="8"/>
    </row>
    <row r="645" spans="1:14" s="102" customFormat="1" x14ac:dyDescent="0.25">
      <c r="A645" s="8"/>
      <c r="H645" s="8"/>
      <c r="I645" s="8"/>
      <c r="J645" s="8"/>
      <c r="K645" s="8"/>
      <c r="L645" s="8"/>
      <c r="M645" s="8"/>
      <c r="N645" s="8"/>
    </row>
    <row r="646" spans="1:14" s="102" customFormat="1" x14ac:dyDescent="0.25">
      <c r="A646" s="8"/>
      <c r="H646" s="8"/>
      <c r="I646" s="8"/>
      <c r="J646" s="8"/>
      <c r="K646" s="8"/>
      <c r="L646" s="8"/>
      <c r="M646" s="8"/>
      <c r="N646" s="8"/>
    </row>
    <row r="647" spans="1:14" s="102" customFormat="1" x14ac:dyDescent="0.25">
      <c r="A647" s="8"/>
      <c r="H647" s="8"/>
      <c r="I647" s="8"/>
      <c r="J647" s="8"/>
      <c r="K647" s="8"/>
      <c r="L647" s="8"/>
      <c r="M647" s="8"/>
      <c r="N647" s="8"/>
    </row>
    <row r="648" spans="1:14" s="102" customFormat="1" x14ac:dyDescent="0.25">
      <c r="A648" s="8"/>
      <c r="H648" s="8"/>
      <c r="I648" s="8"/>
      <c r="J648" s="8"/>
      <c r="K648" s="8"/>
      <c r="L648" s="8"/>
      <c r="M648" s="8"/>
      <c r="N648" s="8"/>
    </row>
    <row r="649" spans="1:14" s="102" customFormat="1" x14ac:dyDescent="0.25">
      <c r="A649" s="8"/>
      <c r="H649" s="8"/>
      <c r="I649" s="8"/>
      <c r="J649" s="8"/>
      <c r="K649" s="8"/>
      <c r="L649" s="8"/>
      <c r="M649" s="8"/>
      <c r="N649" s="8"/>
    </row>
    <row r="650" spans="1:14" s="102" customFormat="1" x14ac:dyDescent="0.25">
      <c r="A650" s="8"/>
      <c r="H650" s="8"/>
      <c r="I650" s="8"/>
      <c r="J650" s="8"/>
      <c r="K650" s="8"/>
      <c r="L650" s="8"/>
      <c r="M650" s="8"/>
      <c r="N650" s="8"/>
    </row>
    <row r="651" spans="1:14" s="102" customFormat="1" x14ac:dyDescent="0.25">
      <c r="A651" s="8"/>
      <c r="H651" s="8"/>
      <c r="I651" s="8"/>
      <c r="J651" s="8"/>
      <c r="K651" s="8"/>
      <c r="L651" s="8"/>
      <c r="M651" s="8"/>
      <c r="N651" s="8"/>
    </row>
    <row r="652" spans="1:14" s="102" customFormat="1" x14ac:dyDescent="0.25">
      <c r="A652" s="8"/>
      <c r="H652" s="8"/>
      <c r="I652" s="8"/>
      <c r="J652" s="8"/>
      <c r="K652" s="8"/>
      <c r="L652" s="8"/>
      <c r="M652" s="8"/>
      <c r="N652" s="8"/>
    </row>
  </sheetData>
  <mergeCells count="17">
    <mergeCell ref="F4:G7"/>
    <mergeCell ref="F10:G13"/>
    <mergeCell ref="F17:G25"/>
    <mergeCell ref="C3:G3"/>
    <mergeCell ref="C9:G9"/>
    <mergeCell ref="C15:G15"/>
    <mergeCell ref="C22:E22"/>
    <mergeCell ref="C16:E17"/>
    <mergeCell ref="B39:B42"/>
    <mergeCell ref="C27:G27"/>
    <mergeCell ref="C29:E29"/>
    <mergeCell ref="F29:G35"/>
    <mergeCell ref="C37:G37"/>
    <mergeCell ref="F38:G42"/>
    <mergeCell ref="C30:D30"/>
    <mergeCell ref="C31:D31"/>
    <mergeCell ref="D40:E40"/>
  </mergeCells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Ajansara - Growth Hacking A-B</vt:lpstr>
      <vt:lpstr>control_conversions</vt:lpstr>
      <vt:lpstr>control_p</vt:lpstr>
      <vt:lpstr>control_se</vt:lpstr>
      <vt:lpstr>control_visitors</vt:lpstr>
      <vt:lpstr>convs_A</vt:lpstr>
      <vt:lpstr>convs_b</vt:lpstr>
      <vt:lpstr>p</vt:lpstr>
      <vt:lpstr>rate_a</vt:lpstr>
      <vt:lpstr>rate_b</vt:lpstr>
      <vt:lpstr>se_a</vt:lpstr>
      <vt:lpstr>se_b</vt:lpstr>
      <vt:lpstr>variation_conversions</vt:lpstr>
      <vt:lpstr>variation_se</vt:lpstr>
      <vt:lpstr>variation_visitors</vt:lpstr>
      <vt:lpstr>visits_a</vt:lpstr>
      <vt:lpstr>visits_B</vt:lpstr>
      <vt:lpstr>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Ajansara- A/B Test Doğrulama</dc:title>
  <dc:creator>Fırat Önder Mutluer</dc:creator>
  <cp:keywords>Growth Hacking</cp:keywords>
  <cp:lastModifiedBy>Makina</cp:lastModifiedBy>
  <dcterms:created xsi:type="dcterms:W3CDTF">2017-01-04T03:54:55Z</dcterms:created>
  <dcterms:modified xsi:type="dcterms:W3CDTF">2020-10-09T19:38:23Z</dcterms:modified>
  <cp:category>Pazarlama</cp:category>
</cp:coreProperties>
</file>